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30" windowHeight="10610"/>
  </bookViews>
  <sheets>
    <sheet name="Sheet1 " sheetId="2" r:id="rId1"/>
  </sheets>
  <definedNames>
    <definedName name="_xlnm.Print_Titles" localSheetId="0">'Sheet1 '!$1:$3</definedName>
  </definedNames>
  <calcPr calcId="144525"/>
</workbook>
</file>

<file path=xl/sharedStrings.xml><?xml version="1.0" encoding="utf-8"?>
<sst xmlns="http://schemas.openxmlformats.org/spreadsheetml/2006/main" count="122" uniqueCount="122">
  <si>
    <t xml:space="preserve">CEPREI A-529-A-2023.08 </t>
  </si>
  <si>
    <t>序号</t>
  </si>
  <si>
    <t>能力域</t>
  </si>
  <si>
    <t>能力项</t>
  </si>
  <si>
    <t>能力子项</t>
  </si>
  <si>
    <t>评估项</t>
  </si>
  <si>
    <t>自查记录</t>
  </si>
  <si>
    <t>改进项</t>
  </si>
  <si>
    <t>评估项评分值</t>
  </si>
  <si>
    <t>能力项评分值</t>
  </si>
  <si>
    <t>能力域评分值</t>
  </si>
  <si>
    <t>综合能力（25分）</t>
  </si>
  <si>
    <r>
      <rPr>
        <sz val="12"/>
        <rFont val="宋体"/>
        <charset val="134"/>
      </rPr>
      <t>法人资格
（</t>
    </r>
    <r>
      <rPr>
        <sz val="12"/>
        <rFont val="Times New Roman"/>
        <charset val="134"/>
      </rPr>
      <t>4</t>
    </r>
    <r>
      <rPr>
        <sz val="12"/>
        <rFont val="宋体"/>
        <charset val="134"/>
      </rPr>
      <t>分）</t>
    </r>
  </si>
  <si>
    <r>
      <rPr>
        <sz val="12"/>
        <rFont val="宋体"/>
        <charset val="134"/>
      </rPr>
      <t>组织为在中华人民共和国境内注册的企业法人或事业法人；</t>
    </r>
  </si>
  <si>
    <r>
      <rPr>
        <sz val="12"/>
        <rFont val="宋体"/>
        <charset val="134"/>
      </rPr>
      <t>组织及其从事国产化系统集成和服务的子（母）公司均为中华人民共和国境内注册的企业法人或事业法人</t>
    </r>
  </si>
  <si>
    <r>
      <rPr>
        <sz val="12"/>
        <rFont val="宋体"/>
        <charset val="134"/>
      </rPr>
      <t>组织的系统集成和服务安全管理符合国产化信息系统产业要求；
（</t>
    </r>
    <r>
      <rPr>
        <sz val="12"/>
        <rFont val="Times New Roman"/>
        <charset val="134"/>
      </rPr>
      <t>4</t>
    </r>
    <r>
      <rPr>
        <sz val="12"/>
        <rFont val="宋体"/>
        <charset val="134"/>
      </rPr>
      <t>分）</t>
    </r>
  </si>
  <si>
    <r>
      <rPr>
        <sz val="12"/>
        <rFont val="宋体"/>
        <charset val="134"/>
      </rPr>
      <t>组织或其从事国产化系统集成和服务的子（母）公司拥有涉及国家秘密的计算机信息系统集成资质证书，且在有效期内：
甲级（</t>
    </r>
    <r>
      <rPr>
        <sz val="12"/>
        <rFont val="Times New Roman"/>
        <charset val="134"/>
      </rPr>
      <t>2</t>
    </r>
    <r>
      <rPr>
        <sz val="12"/>
        <rFont val="宋体"/>
        <charset val="134"/>
      </rPr>
      <t>分）
乙级（</t>
    </r>
    <r>
      <rPr>
        <sz val="12"/>
        <rFont val="Times New Roman"/>
        <charset val="134"/>
      </rPr>
      <t>1</t>
    </r>
    <r>
      <rPr>
        <sz val="12"/>
        <rFont val="宋体"/>
        <charset val="134"/>
      </rPr>
      <t xml:space="preserve">分）
</t>
    </r>
  </si>
  <si>
    <r>
      <rPr>
        <sz val="12"/>
        <rFont val="宋体"/>
        <charset val="134"/>
      </rPr>
      <t xml:space="preserve">组织拥有中国电子信息行业联合会颁发的信息系统建设和服务能力证书，且在有效期内：
</t>
    </r>
    <r>
      <rPr>
        <sz val="12"/>
        <rFont val="Times New Roman"/>
        <charset val="134"/>
      </rPr>
      <t>CS4</t>
    </r>
    <r>
      <rPr>
        <sz val="12"/>
        <rFont val="宋体"/>
        <charset val="134"/>
      </rPr>
      <t>级（</t>
    </r>
    <r>
      <rPr>
        <sz val="12"/>
        <rFont val="Times New Roman"/>
        <charset val="134"/>
      </rPr>
      <t>2</t>
    </r>
    <r>
      <rPr>
        <sz val="12"/>
        <rFont val="宋体"/>
        <charset val="134"/>
      </rPr>
      <t xml:space="preserve">分）
</t>
    </r>
    <r>
      <rPr>
        <sz val="12"/>
        <rFont val="Times New Roman"/>
        <charset val="134"/>
      </rPr>
      <t>CS3</t>
    </r>
    <r>
      <rPr>
        <sz val="12"/>
        <rFont val="宋体"/>
        <charset val="134"/>
      </rPr>
      <t>级（</t>
    </r>
    <r>
      <rPr>
        <sz val="12"/>
        <rFont val="Times New Roman"/>
        <charset val="134"/>
      </rPr>
      <t>1.5</t>
    </r>
    <r>
      <rPr>
        <sz val="12"/>
        <rFont val="宋体"/>
        <charset val="134"/>
      </rPr>
      <t xml:space="preserve">分）
</t>
    </r>
    <r>
      <rPr>
        <sz val="12"/>
        <rFont val="Times New Roman"/>
        <charset val="134"/>
      </rPr>
      <t>CS2</t>
    </r>
    <r>
      <rPr>
        <sz val="12"/>
        <rFont val="宋体"/>
        <charset val="134"/>
      </rPr>
      <t>级（</t>
    </r>
    <r>
      <rPr>
        <sz val="12"/>
        <rFont val="Times New Roman"/>
        <charset val="134"/>
      </rPr>
      <t>1</t>
    </r>
    <r>
      <rPr>
        <sz val="12"/>
        <rFont val="宋体"/>
        <charset val="134"/>
      </rPr>
      <t xml:space="preserve">分）
</t>
    </r>
    <r>
      <rPr>
        <sz val="12"/>
        <rFont val="Times New Roman"/>
        <charset val="134"/>
      </rPr>
      <t>CS1</t>
    </r>
    <r>
      <rPr>
        <sz val="12"/>
        <rFont val="宋体"/>
        <charset val="134"/>
      </rPr>
      <t>级（</t>
    </r>
    <r>
      <rPr>
        <sz val="12"/>
        <rFont val="Times New Roman"/>
        <charset val="134"/>
      </rPr>
      <t>0.5</t>
    </r>
    <r>
      <rPr>
        <sz val="12"/>
        <rFont val="宋体"/>
        <charset val="134"/>
      </rPr>
      <t>分）</t>
    </r>
  </si>
  <si>
    <r>
      <rPr>
        <sz val="11"/>
        <rFont val="宋体"/>
        <charset val="134"/>
      </rPr>
      <t>注册资本
（</t>
    </r>
    <r>
      <rPr>
        <sz val="11"/>
        <rFont val="Times New Roman"/>
        <charset val="134"/>
      </rPr>
      <t>1</t>
    </r>
    <r>
      <rPr>
        <sz val="11"/>
        <rFont val="宋体"/>
        <charset val="134"/>
      </rPr>
      <t>分）</t>
    </r>
  </si>
  <si>
    <r>
      <rPr>
        <sz val="12"/>
        <rFont val="宋体"/>
        <charset val="134"/>
      </rPr>
      <t>组织的注册资本与其经营规模相适应；
（</t>
    </r>
    <r>
      <rPr>
        <sz val="12"/>
        <rFont val="Times New Roman"/>
        <charset val="134"/>
      </rPr>
      <t>1</t>
    </r>
    <r>
      <rPr>
        <sz val="12"/>
        <rFont val="宋体"/>
        <charset val="134"/>
      </rPr>
      <t>分）</t>
    </r>
  </si>
  <si>
    <r>
      <rPr>
        <sz val="12"/>
        <rFont val="宋体"/>
        <charset val="134"/>
      </rPr>
      <t>组织的注册资本：
≥</t>
    </r>
    <r>
      <rPr>
        <sz val="12"/>
        <rFont val="Times New Roman"/>
        <charset val="134"/>
      </rPr>
      <t>2000</t>
    </r>
    <r>
      <rPr>
        <sz val="12"/>
        <rFont val="宋体"/>
        <charset val="134"/>
      </rPr>
      <t>万元（</t>
    </r>
    <r>
      <rPr>
        <sz val="12"/>
        <rFont val="Times New Roman"/>
        <charset val="134"/>
      </rPr>
      <t>1</t>
    </r>
    <r>
      <rPr>
        <sz val="12"/>
        <rFont val="宋体"/>
        <charset val="134"/>
      </rPr>
      <t>分）
≥</t>
    </r>
    <r>
      <rPr>
        <sz val="12"/>
        <rFont val="Times New Roman"/>
        <charset val="134"/>
      </rPr>
      <t>1000</t>
    </r>
    <r>
      <rPr>
        <sz val="12"/>
        <rFont val="宋体"/>
        <charset val="134"/>
      </rPr>
      <t>万元（</t>
    </r>
    <r>
      <rPr>
        <sz val="12"/>
        <rFont val="Times New Roman"/>
        <charset val="134"/>
      </rPr>
      <t>0.5</t>
    </r>
    <r>
      <rPr>
        <sz val="12"/>
        <rFont val="宋体"/>
        <charset val="134"/>
      </rPr>
      <t>分）</t>
    </r>
  </si>
  <si>
    <r>
      <rPr>
        <sz val="12"/>
        <rFont val="宋体"/>
        <charset val="134"/>
      </rPr>
      <t>行业经验与地位
（</t>
    </r>
    <r>
      <rPr>
        <sz val="12"/>
        <rFont val="Times New Roman"/>
        <charset val="134"/>
      </rPr>
      <t>2</t>
    </r>
    <r>
      <rPr>
        <sz val="12"/>
        <rFont val="宋体"/>
        <charset val="134"/>
      </rPr>
      <t>分）</t>
    </r>
  </si>
  <si>
    <r>
      <rPr>
        <sz val="12"/>
        <rFont val="宋体"/>
        <charset val="134"/>
      </rPr>
      <t>组织具有一定年限的国产化信息系统集成和服务经验；
（</t>
    </r>
    <r>
      <rPr>
        <sz val="12"/>
        <rFont val="Times New Roman"/>
        <charset val="134"/>
      </rPr>
      <t>2</t>
    </r>
    <r>
      <rPr>
        <sz val="12"/>
        <rFont val="宋体"/>
        <charset val="134"/>
      </rPr>
      <t>分）</t>
    </r>
  </si>
  <si>
    <r>
      <rPr>
        <sz val="12"/>
        <rFont val="宋体"/>
        <charset val="134"/>
      </rPr>
      <t>首份国产化信息系统集成和服务合同的签订时间：
≥</t>
    </r>
    <r>
      <rPr>
        <sz val="12"/>
        <rFont val="Times New Roman"/>
        <charset val="134"/>
      </rPr>
      <t>5</t>
    </r>
    <r>
      <rPr>
        <sz val="12"/>
        <rFont val="宋体"/>
        <charset val="134"/>
      </rPr>
      <t>年（</t>
    </r>
    <r>
      <rPr>
        <sz val="12"/>
        <rFont val="Times New Roman"/>
        <charset val="134"/>
      </rPr>
      <t>2</t>
    </r>
    <r>
      <rPr>
        <sz val="12"/>
        <rFont val="宋体"/>
        <charset val="134"/>
      </rPr>
      <t xml:space="preserve">分）
</t>
    </r>
    <r>
      <rPr>
        <sz val="12"/>
        <rFont val="Times New Roman"/>
        <charset val="134"/>
      </rPr>
      <t>1</t>
    </r>
    <r>
      <rPr>
        <sz val="12"/>
        <rFont val="宋体"/>
        <charset val="134"/>
      </rPr>
      <t>年</t>
    </r>
    <r>
      <rPr>
        <sz val="12"/>
        <rFont val="Times New Roman"/>
        <charset val="134"/>
      </rPr>
      <t>~4</t>
    </r>
    <r>
      <rPr>
        <sz val="12"/>
        <rFont val="宋体"/>
        <charset val="134"/>
      </rPr>
      <t>年（</t>
    </r>
    <r>
      <rPr>
        <sz val="12"/>
        <rFont val="Times New Roman"/>
        <charset val="134"/>
      </rPr>
      <t>1</t>
    </r>
    <r>
      <rPr>
        <sz val="12"/>
        <rFont val="宋体"/>
        <charset val="134"/>
      </rPr>
      <t>分）</t>
    </r>
  </si>
  <si>
    <r>
      <rPr>
        <sz val="12"/>
        <rFont val="宋体"/>
        <charset val="134"/>
      </rPr>
      <t>财务状况
（</t>
    </r>
    <r>
      <rPr>
        <sz val="12"/>
        <rFont val="Times New Roman"/>
        <charset val="134"/>
      </rPr>
      <t>10</t>
    </r>
    <r>
      <rPr>
        <sz val="12"/>
        <rFont val="宋体"/>
        <charset val="134"/>
      </rPr>
      <t>分）</t>
    </r>
  </si>
  <si>
    <r>
      <rPr>
        <sz val="12"/>
        <rFont val="宋体"/>
        <charset val="134"/>
      </rPr>
      <t>组织应建立健全的财务管理制度，财务状况良好；
（</t>
    </r>
    <r>
      <rPr>
        <sz val="12"/>
        <rFont val="Times New Roman"/>
        <charset val="134"/>
      </rPr>
      <t>10</t>
    </r>
    <r>
      <rPr>
        <sz val="12"/>
        <rFont val="宋体"/>
        <charset val="134"/>
      </rPr>
      <t>分）</t>
    </r>
  </si>
  <si>
    <r>
      <rPr>
        <sz val="12"/>
        <rFont val="宋体"/>
        <charset val="134"/>
      </rPr>
      <t>组织的实收资本：
≥</t>
    </r>
    <r>
      <rPr>
        <sz val="12"/>
        <rFont val="Times New Roman"/>
        <charset val="134"/>
      </rPr>
      <t>2000</t>
    </r>
    <r>
      <rPr>
        <sz val="12"/>
        <rFont val="宋体"/>
        <charset val="134"/>
      </rPr>
      <t>万元（</t>
    </r>
    <r>
      <rPr>
        <sz val="12"/>
        <rFont val="Times New Roman"/>
        <charset val="134"/>
      </rPr>
      <t>1</t>
    </r>
    <r>
      <rPr>
        <sz val="12"/>
        <rFont val="宋体"/>
        <charset val="134"/>
      </rPr>
      <t>分）
≥</t>
    </r>
    <r>
      <rPr>
        <sz val="12"/>
        <rFont val="Times New Roman"/>
        <charset val="134"/>
      </rPr>
      <t>1000</t>
    </r>
    <r>
      <rPr>
        <sz val="12"/>
        <rFont val="宋体"/>
        <charset val="134"/>
      </rPr>
      <t>万元（</t>
    </r>
    <r>
      <rPr>
        <sz val="12"/>
        <rFont val="Times New Roman"/>
        <charset val="134"/>
      </rPr>
      <t>0.5</t>
    </r>
    <r>
      <rPr>
        <sz val="12"/>
        <rFont val="宋体"/>
        <charset val="134"/>
      </rPr>
      <t>分）</t>
    </r>
  </si>
  <si>
    <r>
      <rPr>
        <sz val="12"/>
        <rFont val="宋体"/>
        <charset val="134"/>
      </rPr>
      <t>近三年营业收入总额：
≥</t>
    </r>
    <r>
      <rPr>
        <sz val="12"/>
        <rFont val="Times New Roman"/>
        <charset val="134"/>
      </rPr>
      <t>6.0</t>
    </r>
    <r>
      <rPr>
        <sz val="12"/>
        <rFont val="宋体"/>
        <charset val="134"/>
      </rPr>
      <t>亿（</t>
    </r>
    <r>
      <rPr>
        <sz val="12"/>
        <rFont val="Times New Roman"/>
        <charset val="134"/>
      </rPr>
      <t>7</t>
    </r>
    <r>
      <rPr>
        <sz val="12"/>
        <rFont val="宋体"/>
        <charset val="134"/>
      </rPr>
      <t>分）；
≥</t>
    </r>
    <r>
      <rPr>
        <sz val="12"/>
        <rFont val="Times New Roman"/>
        <charset val="134"/>
      </rPr>
      <t>5.0</t>
    </r>
    <r>
      <rPr>
        <sz val="12"/>
        <rFont val="宋体"/>
        <charset val="134"/>
      </rPr>
      <t>亿，且＜</t>
    </r>
    <r>
      <rPr>
        <sz val="12"/>
        <rFont val="Times New Roman"/>
        <charset val="134"/>
      </rPr>
      <t>6.0</t>
    </r>
    <r>
      <rPr>
        <sz val="12"/>
        <rFont val="宋体"/>
        <charset val="134"/>
      </rPr>
      <t>亿（</t>
    </r>
    <r>
      <rPr>
        <sz val="12"/>
        <rFont val="Times New Roman"/>
        <charset val="134"/>
      </rPr>
      <t>6</t>
    </r>
    <r>
      <rPr>
        <sz val="12"/>
        <rFont val="宋体"/>
        <charset val="134"/>
      </rPr>
      <t>分）
≥</t>
    </r>
    <r>
      <rPr>
        <sz val="12"/>
        <rFont val="Times New Roman"/>
        <charset val="134"/>
      </rPr>
      <t>4.0</t>
    </r>
    <r>
      <rPr>
        <sz val="12"/>
        <rFont val="宋体"/>
        <charset val="134"/>
      </rPr>
      <t>亿，且＜</t>
    </r>
    <r>
      <rPr>
        <sz val="12"/>
        <rFont val="Times New Roman"/>
        <charset val="134"/>
      </rPr>
      <t>5.0</t>
    </r>
    <r>
      <rPr>
        <sz val="12"/>
        <rFont val="宋体"/>
        <charset val="134"/>
      </rPr>
      <t>亿（</t>
    </r>
    <r>
      <rPr>
        <sz val="12"/>
        <rFont val="Times New Roman"/>
        <charset val="134"/>
      </rPr>
      <t>5</t>
    </r>
    <r>
      <rPr>
        <sz val="12"/>
        <rFont val="宋体"/>
        <charset val="134"/>
      </rPr>
      <t>分）
≥</t>
    </r>
    <r>
      <rPr>
        <sz val="12"/>
        <rFont val="Times New Roman"/>
        <charset val="134"/>
      </rPr>
      <t>3.0</t>
    </r>
    <r>
      <rPr>
        <sz val="12"/>
        <rFont val="宋体"/>
        <charset val="134"/>
      </rPr>
      <t>亿，且＜</t>
    </r>
    <r>
      <rPr>
        <sz val="12"/>
        <rFont val="Times New Roman"/>
        <charset val="134"/>
      </rPr>
      <t>4.0</t>
    </r>
    <r>
      <rPr>
        <sz val="12"/>
        <rFont val="宋体"/>
        <charset val="134"/>
      </rPr>
      <t>亿（</t>
    </r>
    <r>
      <rPr>
        <sz val="12"/>
        <rFont val="Times New Roman"/>
        <charset val="134"/>
      </rPr>
      <t>4</t>
    </r>
    <r>
      <rPr>
        <sz val="12"/>
        <rFont val="宋体"/>
        <charset val="134"/>
      </rPr>
      <t>分）
≥</t>
    </r>
    <r>
      <rPr>
        <sz val="12"/>
        <rFont val="Times New Roman"/>
        <charset val="134"/>
      </rPr>
      <t>2.0</t>
    </r>
    <r>
      <rPr>
        <sz val="12"/>
        <rFont val="宋体"/>
        <charset val="134"/>
      </rPr>
      <t>亿，且＜</t>
    </r>
    <r>
      <rPr>
        <sz val="12"/>
        <rFont val="Times New Roman"/>
        <charset val="134"/>
      </rPr>
      <t>3.0</t>
    </r>
    <r>
      <rPr>
        <sz val="12"/>
        <rFont val="宋体"/>
        <charset val="134"/>
      </rPr>
      <t>亿（</t>
    </r>
    <r>
      <rPr>
        <sz val="12"/>
        <rFont val="Times New Roman"/>
        <charset val="134"/>
      </rPr>
      <t>3</t>
    </r>
    <r>
      <rPr>
        <sz val="12"/>
        <rFont val="宋体"/>
        <charset val="134"/>
      </rPr>
      <t>分）
≥</t>
    </r>
    <r>
      <rPr>
        <sz val="12"/>
        <rFont val="Times New Roman"/>
        <charset val="134"/>
      </rPr>
      <t>1.0</t>
    </r>
    <r>
      <rPr>
        <sz val="12"/>
        <rFont val="宋体"/>
        <charset val="134"/>
      </rPr>
      <t>亿，且＜</t>
    </r>
    <r>
      <rPr>
        <sz val="12"/>
        <rFont val="Times New Roman"/>
        <charset val="134"/>
      </rPr>
      <t>2.0</t>
    </r>
    <r>
      <rPr>
        <sz val="12"/>
        <rFont val="宋体"/>
        <charset val="134"/>
      </rPr>
      <t>亿（</t>
    </r>
    <r>
      <rPr>
        <sz val="12"/>
        <rFont val="Times New Roman"/>
        <charset val="134"/>
      </rPr>
      <t>2</t>
    </r>
    <r>
      <rPr>
        <sz val="12"/>
        <rFont val="宋体"/>
        <charset val="134"/>
      </rPr>
      <t>分）
≥</t>
    </r>
    <r>
      <rPr>
        <sz val="12"/>
        <rFont val="Times New Roman"/>
        <charset val="134"/>
      </rPr>
      <t>5000</t>
    </r>
    <r>
      <rPr>
        <sz val="12"/>
        <rFont val="宋体"/>
        <charset val="134"/>
      </rPr>
      <t>万元，且＜</t>
    </r>
    <r>
      <rPr>
        <sz val="12"/>
        <rFont val="Times New Roman"/>
        <charset val="134"/>
      </rPr>
      <t>1.0</t>
    </r>
    <r>
      <rPr>
        <sz val="12"/>
        <rFont val="宋体"/>
        <charset val="134"/>
      </rPr>
      <t>亿（</t>
    </r>
    <r>
      <rPr>
        <sz val="12"/>
        <rFont val="Times New Roman"/>
        <charset val="134"/>
      </rPr>
      <t>1</t>
    </r>
    <r>
      <rPr>
        <sz val="12"/>
        <rFont val="宋体"/>
        <charset val="134"/>
      </rPr>
      <t>分）
≥</t>
    </r>
    <r>
      <rPr>
        <sz val="12"/>
        <rFont val="Times New Roman"/>
        <charset val="134"/>
      </rPr>
      <t>3000</t>
    </r>
    <r>
      <rPr>
        <sz val="12"/>
        <rFont val="宋体"/>
        <charset val="134"/>
      </rPr>
      <t>万元，且＜</t>
    </r>
    <r>
      <rPr>
        <sz val="12"/>
        <rFont val="Times New Roman"/>
        <charset val="134"/>
      </rPr>
      <t>5000</t>
    </r>
    <r>
      <rPr>
        <sz val="12"/>
        <rFont val="宋体"/>
        <charset val="134"/>
      </rPr>
      <t>万元（</t>
    </r>
    <r>
      <rPr>
        <sz val="12"/>
        <rFont val="Times New Roman"/>
        <charset val="134"/>
      </rPr>
      <t>0.5</t>
    </r>
    <r>
      <rPr>
        <sz val="12"/>
        <rFont val="宋体"/>
        <charset val="134"/>
      </rPr>
      <t>分）</t>
    </r>
  </si>
  <si>
    <r>
      <rPr>
        <sz val="12"/>
        <rFont val="宋体"/>
        <charset val="134"/>
      </rPr>
      <t>近三年净利润率平均值：
≥</t>
    </r>
    <r>
      <rPr>
        <sz val="12"/>
        <rFont val="Times New Roman"/>
        <charset val="134"/>
      </rPr>
      <t xml:space="preserve">8% </t>
    </r>
    <r>
      <rPr>
        <sz val="12"/>
        <rFont val="宋体"/>
        <charset val="134"/>
      </rPr>
      <t>，或近三年净利润平均值不低于</t>
    </r>
    <r>
      <rPr>
        <sz val="12"/>
        <rFont val="Times New Roman"/>
        <charset val="134"/>
      </rPr>
      <t>3000</t>
    </r>
    <r>
      <rPr>
        <sz val="12"/>
        <rFont val="宋体"/>
        <charset val="134"/>
      </rPr>
      <t>万元（</t>
    </r>
    <r>
      <rPr>
        <sz val="12"/>
        <rFont val="Times New Roman"/>
        <charset val="134"/>
      </rPr>
      <t>2</t>
    </r>
    <r>
      <rPr>
        <sz val="12"/>
        <rFont val="宋体"/>
        <charset val="134"/>
      </rPr>
      <t>分）
≥</t>
    </r>
    <r>
      <rPr>
        <sz val="12"/>
        <rFont val="Times New Roman"/>
        <charset val="134"/>
      </rPr>
      <t>2%</t>
    </r>
    <r>
      <rPr>
        <sz val="12"/>
        <rFont val="宋体"/>
        <charset val="134"/>
      </rPr>
      <t>，且＜</t>
    </r>
    <r>
      <rPr>
        <sz val="12"/>
        <rFont val="Times New Roman"/>
        <charset val="134"/>
      </rPr>
      <t xml:space="preserve">8% </t>
    </r>
    <r>
      <rPr>
        <sz val="12"/>
        <rFont val="宋体"/>
        <charset val="134"/>
      </rPr>
      <t>（</t>
    </r>
    <r>
      <rPr>
        <sz val="12"/>
        <rFont val="Times New Roman"/>
        <charset val="134"/>
      </rPr>
      <t>1</t>
    </r>
    <r>
      <rPr>
        <sz val="12"/>
        <rFont val="宋体"/>
        <charset val="134"/>
      </rPr>
      <t>分）
＞</t>
    </r>
    <r>
      <rPr>
        <sz val="12"/>
        <rFont val="Times New Roman"/>
        <charset val="134"/>
      </rPr>
      <t>0</t>
    </r>
    <r>
      <rPr>
        <sz val="12"/>
        <rFont val="宋体"/>
        <charset val="134"/>
      </rPr>
      <t>，且＜</t>
    </r>
    <r>
      <rPr>
        <sz val="12"/>
        <rFont val="Times New Roman"/>
        <charset val="134"/>
      </rPr>
      <t>2%(0.5</t>
    </r>
    <r>
      <rPr>
        <sz val="12"/>
        <rFont val="宋体"/>
        <charset val="134"/>
      </rPr>
      <t>分</t>
    </r>
    <r>
      <rPr>
        <sz val="12"/>
        <rFont val="Times New Roman"/>
        <charset val="134"/>
      </rPr>
      <t>)</t>
    </r>
  </si>
  <si>
    <r>
      <rPr>
        <sz val="12"/>
        <rFont val="宋体"/>
        <charset val="134"/>
      </rPr>
      <t>人才实力
（</t>
    </r>
    <r>
      <rPr>
        <sz val="12"/>
        <rFont val="Times New Roman"/>
        <charset val="134"/>
      </rPr>
      <t>4</t>
    </r>
    <r>
      <rPr>
        <sz val="12"/>
        <rFont val="宋体"/>
        <charset val="134"/>
      </rPr>
      <t>分）</t>
    </r>
  </si>
  <si>
    <r>
      <rPr>
        <sz val="12"/>
        <rFont val="宋体"/>
        <charset val="134"/>
      </rPr>
      <t>组织应配备与国产化信息系统产品研发、集成、测试、交付、运维相关的技术人员和高级人才；
（</t>
    </r>
    <r>
      <rPr>
        <sz val="12"/>
        <rFont val="Times New Roman"/>
        <charset val="134"/>
      </rPr>
      <t>4</t>
    </r>
    <r>
      <rPr>
        <sz val="12"/>
        <rFont val="宋体"/>
        <charset val="134"/>
      </rPr>
      <t>分）</t>
    </r>
  </si>
  <si>
    <r>
      <rPr>
        <sz val="12"/>
        <rFont val="宋体"/>
        <charset val="134"/>
      </rPr>
      <t>国产化信息系统集成和服务有关技术人员：
≥</t>
    </r>
    <r>
      <rPr>
        <sz val="12"/>
        <rFont val="Times New Roman"/>
        <charset val="134"/>
      </rPr>
      <t>150</t>
    </r>
    <r>
      <rPr>
        <sz val="12"/>
        <rFont val="宋体"/>
        <charset val="134"/>
      </rPr>
      <t>人（</t>
    </r>
    <r>
      <rPr>
        <sz val="12"/>
        <rFont val="Times New Roman"/>
        <charset val="134"/>
      </rPr>
      <t>2</t>
    </r>
    <r>
      <rPr>
        <sz val="12"/>
        <rFont val="宋体"/>
        <charset val="134"/>
      </rPr>
      <t xml:space="preserve">分）
</t>
    </r>
    <r>
      <rPr>
        <sz val="12"/>
        <rFont val="Times New Roman"/>
        <charset val="134"/>
      </rPr>
      <t>50~149</t>
    </r>
    <r>
      <rPr>
        <sz val="12"/>
        <rFont val="宋体"/>
        <charset val="134"/>
      </rPr>
      <t>人（</t>
    </r>
    <r>
      <rPr>
        <sz val="12"/>
        <rFont val="Times New Roman"/>
        <charset val="134"/>
      </rPr>
      <t>1.5</t>
    </r>
    <r>
      <rPr>
        <sz val="12"/>
        <rFont val="宋体"/>
        <charset val="134"/>
      </rPr>
      <t xml:space="preserve">分）
</t>
    </r>
    <r>
      <rPr>
        <sz val="12"/>
        <rFont val="Times New Roman"/>
        <charset val="134"/>
      </rPr>
      <t>10~49</t>
    </r>
    <r>
      <rPr>
        <sz val="12"/>
        <rFont val="宋体"/>
        <charset val="134"/>
      </rPr>
      <t>人（</t>
    </r>
    <r>
      <rPr>
        <sz val="12"/>
        <rFont val="Times New Roman"/>
        <charset val="134"/>
      </rPr>
      <t>1</t>
    </r>
    <r>
      <rPr>
        <sz val="12"/>
        <rFont val="宋体"/>
        <charset val="134"/>
      </rPr>
      <t>分）
＜</t>
    </r>
    <r>
      <rPr>
        <sz val="12"/>
        <rFont val="Times New Roman"/>
        <charset val="134"/>
      </rPr>
      <t>10</t>
    </r>
    <r>
      <rPr>
        <sz val="12"/>
        <rFont val="宋体"/>
        <charset val="134"/>
      </rPr>
      <t>人（</t>
    </r>
    <r>
      <rPr>
        <sz val="12"/>
        <rFont val="Times New Roman"/>
        <charset val="134"/>
      </rPr>
      <t>0.5</t>
    </r>
    <r>
      <rPr>
        <sz val="12"/>
        <rFont val="宋体"/>
        <charset val="134"/>
      </rPr>
      <t>分）</t>
    </r>
  </si>
  <si>
    <r>
      <rPr>
        <sz val="12"/>
        <rFont val="宋体"/>
        <charset val="134"/>
      </rPr>
      <t>国产化信息系统产品（</t>
    </r>
    <r>
      <rPr>
        <sz val="12"/>
        <rFont val="Times New Roman"/>
        <charset val="134"/>
      </rPr>
      <t>IT</t>
    </r>
    <r>
      <rPr>
        <sz val="12"/>
        <rFont val="宋体"/>
        <charset val="134"/>
      </rPr>
      <t>基础设备、基础软件、应用软件）厂商认证专业技术人员：
≥</t>
    </r>
    <r>
      <rPr>
        <sz val="12"/>
        <rFont val="Times New Roman"/>
        <charset val="134"/>
      </rPr>
      <t>20</t>
    </r>
    <r>
      <rPr>
        <sz val="12"/>
        <rFont val="宋体"/>
        <charset val="134"/>
      </rPr>
      <t>人（</t>
    </r>
    <r>
      <rPr>
        <sz val="12"/>
        <rFont val="Times New Roman"/>
        <charset val="134"/>
      </rPr>
      <t>2</t>
    </r>
    <r>
      <rPr>
        <sz val="12"/>
        <rFont val="宋体"/>
        <charset val="134"/>
      </rPr>
      <t xml:space="preserve">分）
</t>
    </r>
    <r>
      <rPr>
        <sz val="12"/>
        <rFont val="Times New Roman"/>
        <charset val="134"/>
      </rPr>
      <t>10~19</t>
    </r>
    <r>
      <rPr>
        <sz val="12"/>
        <rFont val="宋体"/>
        <charset val="134"/>
      </rPr>
      <t>人（</t>
    </r>
    <r>
      <rPr>
        <sz val="12"/>
        <rFont val="Times New Roman"/>
        <charset val="134"/>
      </rPr>
      <t>1.5</t>
    </r>
    <r>
      <rPr>
        <sz val="12"/>
        <rFont val="宋体"/>
        <charset val="134"/>
      </rPr>
      <t xml:space="preserve">分）
</t>
    </r>
    <r>
      <rPr>
        <sz val="12"/>
        <rFont val="Times New Roman"/>
        <charset val="134"/>
      </rPr>
      <t>5~9</t>
    </r>
    <r>
      <rPr>
        <sz val="12"/>
        <rFont val="宋体"/>
        <charset val="134"/>
      </rPr>
      <t>人（</t>
    </r>
    <r>
      <rPr>
        <sz val="12"/>
        <rFont val="Times New Roman"/>
        <charset val="134"/>
      </rPr>
      <t>1</t>
    </r>
    <r>
      <rPr>
        <sz val="12"/>
        <rFont val="宋体"/>
        <charset val="134"/>
      </rPr>
      <t xml:space="preserve">分）
</t>
    </r>
    <r>
      <rPr>
        <sz val="12"/>
        <rFont val="Times New Roman"/>
        <charset val="134"/>
      </rPr>
      <t>1~4</t>
    </r>
    <r>
      <rPr>
        <sz val="12"/>
        <rFont val="宋体"/>
        <charset val="134"/>
      </rPr>
      <t>人（</t>
    </r>
    <r>
      <rPr>
        <sz val="12"/>
        <rFont val="Times New Roman"/>
        <charset val="134"/>
      </rPr>
      <t>0.5</t>
    </r>
    <r>
      <rPr>
        <sz val="12"/>
        <rFont val="宋体"/>
        <charset val="134"/>
      </rPr>
      <t>分）；</t>
    </r>
  </si>
  <si>
    <r>
      <rPr>
        <sz val="12"/>
        <rFont val="宋体"/>
        <charset val="134"/>
      </rPr>
      <t>研发及办公场地
（</t>
    </r>
    <r>
      <rPr>
        <sz val="12"/>
        <rFont val="Times New Roman"/>
        <charset val="134"/>
      </rPr>
      <t>3</t>
    </r>
    <r>
      <rPr>
        <sz val="12"/>
        <rFont val="宋体"/>
        <charset val="134"/>
      </rPr>
      <t>分）</t>
    </r>
  </si>
  <si>
    <r>
      <rPr>
        <sz val="12"/>
        <rFont val="宋体"/>
        <charset val="134"/>
      </rPr>
      <t>组织应具备与国产化信息系统产品研发、集成、测试、交付、运维相匹配的办公场所；
（</t>
    </r>
    <r>
      <rPr>
        <sz val="12"/>
        <rFont val="Times New Roman"/>
        <charset val="134"/>
      </rPr>
      <t>3</t>
    </r>
    <r>
      <rPr>
        <sz val="12"/>
        <rFont val="宋体"/>
        <charset val="134"/>
      </rPr>
      <t>分）</t>
    </r>
  </si>
  <si>
    <r>
      <rPr>
        <sz val="12"/>
        <rFont val="宋体"/>
        <charset val="134"/>
      </rPr>
      <t>拥有国家级或省市级认可的、独立的国产化信息系统集成适配测试环境（</t>
    </r>
    <r>
      <rPr>
        <sz val="12"/>
        <rFont val="Times New Roman"/>
        <charset val="134"/>
      </rPr>
      <t>3</t>
    </r>
    <r>
      <rPr>
        <sz val="12"/>
        <rFont val="宋体"/>
        <charset val="134"/>
      </rPr>
      <t>分）
公司研发及办公场地面积≥</t>
    </r>
    <r>
      <rPr>
        <sz val="12"/>
        <rFont val="Times New Roman"/>
        <charset val="134"/>
      </rPr>
      <t>1000</t>
    </r>
    <r>
      <rPr>
        <sz val="12"/>
        <rFont val="宋体"/>
        <charset val="134"/>
      </rPr>
      <t>平米，且拥有独立的国产化信息系统集成适配测试环境（</t>
    </r>
    <r>
      <rPr>
        <sz val="12"/>
        <rFont val="Times New Roman"/>
        <charset val="134"/>
      </rPr>
      <t>2</t>
    </r>
    <r>
      <rPr>
        <sz val="12"/>
        <rFont val="宋体"/>
        <charset val="134"/>
      </rPr>
      <t>分）
有联合国产化信息系统集成适配测试环境，或具备一定的国产化信息系统集成适配测试条件（</t>
    </r>
    <r>
      <rPr>
        <sz val="12"/>
        <rFont val="Times New Roman"/>
        <charset val="134"/>
      </rPr>
      <t>1</t>
    </r>
    <r>
      <rPr>
        <sz val="12"/>
        <rFont val="宋体"/>
        <charset val="134"/>
      </rPr>
      <t>分）</t>
    </r>
  </si>
  <si>
    <r>
      <rPr>
        <sz val="12"/>
        <rFont val="宋体"/>
        <charset val="134"/>
      </rPr>
      <t>组织信誉
（</t>
    </r>
    <r>
      <rPr>
        <sz val="12"/>
        <rFont val="Times New Roman"/>
        <charset val="134"/>
      </rPr>
      <t>1</t>
    </r>
    <r>
      <rPr>
        <sz val="12"/>
        <rFont val="宋体"/>
        <charset val="134"/>
      </rPr>
      <t>分）</t>
    </r>
  </si>
  <si>
    <r>
      <rPr>
        <sz val="12"/>
        <rFont val="宋体"/>
        <charset val="134"/>
      </rPr>
      <t>组织应拥有良好的公众形象，近三年无触犯国家法律法规的行为；
在国家相关信用系统中无</t>
    </r>
    <r>
      <rPr>
        <sz val="12"/>
        <rFont val="Times New Roman"/>
        <charset val="134"/>
      </rPr>
      <t>“</t>
    </r>
    <r>
      <rPr>
        <sz val="12"/>
        <rFont val="宋体"/>
        <charset val="134"/>
      </rPr>
      <t>经营异常</t>
    </r>
    <r>
      <rPr>
        <sz val="12"/>
        <rFont val="Times New Roman"/>
        <charset val="134"/>
      </rPr>
      <t>”</t>
    </r>
    <r>
      <rPr>
        <sz val="12"/>
        <rFont val="宋体"/>
        <charset val="134"/>
      </rPr>
      <t>或</t>
    </r>
    <r>
      <rPr>
        <sz val="12"/>
        <rFont val="Times New Roman"/>
        <charset val="134"/>
      </rPr>
      <t>“</t>
    </r>
    <r>
      <rPr>
        <sz val="12"/>
        <rFont val="宋体"/>
        <charset val="134"/>
      </rPr>
      <t>严重违法失信</t>
    </r>
    <r>
      <rPr>
        <sz val="12"/>
        <rFont val="Times New Roman"/>
        <charset val="134"/>
      </rPr>
      <t>”</t>
    </r>
    <r>
      <rPr>
        <sz val="12"/>
        <rFont val="宋体"/>
        <charset val="134"/>
      </rPr>
      <t>等行为；
在国产化信息系统集成和服务能力评估过程中诚实守信，无弄虚作假行为。
（</t>
    </r>
    <r>
      <rPr>
        <sz val="12"/>
        <rFont val="Times New Roman"/>
        <charset val="134"/>
      </rPr>
      <t>1</t>
    </r>
    <r>
      <rPr>
        <sz val="12"/>
        <rFont val="宋体"/>
        <charset val="134"/>
      </rPr>
      <t>分）</t>
    </r>
  </si>
  <si>
    <r>
      <rPr>
        <sz val="12"/>
        <rFont val="宋体"/>
        <charset val="134"/>
      </rPr>
      <t>拥有良好的公众形象，近三年无触犯国家法律法规的行为；在国家相关信用系统中无</t>
    </r>
    <r>
      <rPr>
        <sz val="12"/>
        <rFont val="Times New Roman"/>
        <charset val="134"/>
      </rPr>
      <t>“</t>
    </r>
    <r>
      <rPr>
        <sz val="12"/>
        <rFont val="宋体"/>
        <charset val="134"/>
      </rPr>
      <t>经营异常</t>
    </r>
    <r>
      <rPr>
        <sz val="12"/>
        <rFont val="Times New Roman"/>
        <charset val="134"/>
      </rPr>
      <t>”</t>
    </r>
    <r>
      <rPr>
        <sz val="12"/>
        <rFont val="宋体"/>
        <charset val="134"/>
      </rPr>
      <t>或</t>
    </r>
    <r>
      <rPr>
        <sz val="12"/>
        <rFont val="Times New Roman"/>
        <charset val="134"/>
      </rPr>
      <t>“</t>
    </r>
    <r>
      <rPr>
        <sz val="12"/>
        <rFont val="宋体"/>
        <charset val="134"/>
      </rPr>
      <t>严重违法失信</t>
    </r>
    <r>
      <rPr>
        <sz val="12"/>
        <rFont val="Times New Roman"/>
        <charset val="134"/>
      </rPr>
      <t>”</t>
    </r>
    <r>
      <rPr>
        <sz val="12"/>
        <rFont val="宋体"/>
        <charset val="134"/>
      </rPr>
      <t>行为；国产化信息系统集成和服务能力评估过程中诚实守信，无弄虚作假行为（</t>
    </r>
    <r>
      <rPr>
        <sz val="12"/>
        <rFont val="Times New Roman"/>
        <charset val="134"/>
      </rPr>
      <t>1</t>
    </r>
    <r>
      <rPr>
        <sz val="12"/>
        <rFont val="宋体"/>
        <charset val="134"/>
      </rPr>
      <t>分）</t>
    </r>
  </si>
  <si>
    <t>设计研发能力（30分）</t>
  </si>
  <si>
    <r>
      <rPr>
        <sz val="12"/>
        <rFont val="宋体"/>
        <charset val="134"/>
      </rPr>
      <t>自主研发国产化信息系统产品的设计能力
（</t>
    </r>
    <r>
      <rPr>
        <sz val="12"/>
        <rFont val="Times New Roman"/>
        <charset val="134"/>
      </rPr>
      <t>10</t>
    </r>
    <r>
      <rPr>
        <sz val="12"/>
        <rFont val="宋体"/>
        <charset val="134"/>
      </rPr>
      <t>分）</t>
    </r>
  </si>
  <si>
    <r>
      <rPr>
        <sz val="12"/>
        <rFont val="宋体"/>
        <charset val="134"/>
      </rPr>
      <t>组织对国产化信息系统产品设计研发的需求过程进行控制，尤其是需求分析、需求追溯及需求变更管理过程，以确保产品设计研发的需求质量；
（</t>
    </r>
    <r>
      <rPr>
        <sz val="12"/>
        <rFont val="Times New Roman"/>
        <charset val="134"/>
      </rPr>
      <t>3</t>
    </r>
    <r>
      <rPr>
        <sz val="12"/>
        <rFont val="宋体"/>
        <charset val="134"/>
      </rPr>
      <t>分）</t>
    </r>
  </si>
  <si>
    <r>
      <rPr>
        <sz val="12"/>
        <rFont val="宋体"/>
        <charset val="134"/>
      </rPr>
      <t>建立了需求获取和管理流程；
需求文档包括了功能、性能、兼容性等内容，充分、完整（</t>
    </r>
    <r>
      <rPr>
        <sz val="12"/>
        <rFont val="Times New Roman"/>
        <charset val="134"/>
      </rPr>
      <t>0-2</t>
    </r>
    <r>
      <rPr>
        <sz val="12"/>
        <rFont val="宋体"/>
        <charset val="134"/>
      </rPr>
      <t>分）</t>
    </r>
  </si>
  <si>
    <r>
      <rPr>
        <sz val="12"/>
        <rFont val="宋体"/>
        <charset val="134"/>
      </rPr>
      <t>在自主研发国产化信息系统产品的需求获取过程中应用了建模工具；
使用需求管理工具实现双向溯源（</t>
    </r>
    <r>
      <rPr>
        <sz val="12"/>
        <rFont val="Times New Roman"/>
        <charset val="134"/>
      </rPr>
      <t>0-1</t>
    </r>
    <r>
      <rPr>
        <sz val="12"/>
        <rFont val="宋体"/>
        <charset val="134"/>
      </rPr>
      <t>分）</t>
    </r>
  </si>
  <si>
    <r>
      <rPr>
        <sz val="12"/>
        <rFont val="宋体"/>
        <charset val="134"/>
      </rPr>
      <t>组织对国产化信息系统产品设计研发的过程进行控制，尤其是架构、组件、接口的设计，以确保产品的设计质量；
（</t>
    </r>
    <r>
      <rPr>
        <sz val="12"/>
        <rFont val="Times New Roman"/>
        <charset val="134"/>
      </rPr>
      <t>2</t>
    </r>
    <r>
      <rPr>
        <sz val="12"/>
        <rFont val="宋体"/>
        <charset val="134"/>
      </rPr>
      <t>分）</t>
    </r>
  </si>
  <si>
    <r>
      <rPr>
        <sz val="12"/>
        <rFont val="宋体"/>
        <charset val="134"/>
      </rPr>
      <t>建立了设计研发管理流程；
设计开发文档包括架构、组件、接口等内容，充分、完整（</t>
    </r>
    <r>
      <rPr>
        <sz val="12"/>
        <rFont val="Times New Roman"/>
        <charset val="134"/>
      </rPr>
      <t>0-1</t>
    </r>
    <r>
      <rPr>
        <sz val="12"/>
        <rFont val="宋体"/>
        <charset val="134"/>
      </rPr>
      <t>分）</t>
    </r>
  </si>
  <si>
    <r>
      <rPr>
        <sz val="12"/>
        <rFont val="宋体"/>
        <charset val="134"/>
      </rPr>
      <t>在国产化信息系统产品的设计研发过程使用了图形化、流程化等方法对子系统模块进行了设计，充分、完整（</t>
    </r>
    <r>
      <rPr>
        <sz val="12"/>
        <rFont val="Times New Roman"/>
        <charset val="134"/>
      </rPr>
      <t>0-1</t>
    </r>
    <r>
      <rPr>
        <sz val="12"/>
        <rFont val="宋体"/>
        <charset val="134"/>
      </rPr>
      <t xml:space="preserve">分）
</t>
    </r>
  </si>
  <si>
    <r>
      <rPr>
        <sz val="12"/>
        <rFont val="宋体"/>
        <charset val="134"/>
      </rPr>
      <t>组织对国产化信息系统产品的编码与测试过程进行控制，以确保产品的代码质量；
（</t>
    </r>
    <r>
      <rPr>
        <sz val="12"/>
        <rFont val="Times New Roman"/>
        <charset val="134"/>
      </rPr>
      <t>3</t>
    </r>
    <r>
      <rPr>
        <sz val="12"/>
        <rFont val="宋体"/>
        <charset val="134"/>
      </rPr>
      <t>分）</t>
    </r>
  </si>
  <si>
    <r>
      <rPr>
        <sz val="12"/>
        <rFont val="宋体"/>
        <charset val="134"/>
      </rPr>
      <t>建立了编码规范和测试管理流程；
实现需求</t>
    </r>
    <r>
      <rPr>
        <sz val="12"/>
        <rFont val="Times New Roman"/>
        <charset val="134"/>
      </rPr>
      <t>-</t>
    </r>
    <r>
      <rPr>
        <sz val="12"/>
        <rFont val="宋体"/>
        <charset val="134"/>
      </rPr>
      <t>测试用例</t>
    </r>
    <r>
      <rPr>
        <sz val="12"/>
        <rFont val="Times New Roman"/>
        <charset val="134"/>
      </rPr>
      <t>-</t>
    </r>
    <r>
      <rPr>
        <sz val="12"/>
        <rFont val="宋体"/>
        <charset val="134"/>
      </rPr>
      <t>测试数据</t>
    </r>
    <r>
      <rPr>
        <sz val="12"/>
        <rFont val="Times New Roman"/>
        <charset val="134"/>
      </rPr>
      <t>-</t>
    </r>
    <r>
      <rPr>
        <sz val="12"/>
        <rFont val="宋体"/>
        <charset val="134"/>
      </rPr>
      <t>测试结果可追溯性，</t>
    </r>
    <r>
      <rPr>
        <sz val="12"/>
        <rFont val="Times New Roman"/>
        <charset val="134"/>
      </rPr>
      <t>BUG</t>
    </r>
    <r>
      <rPr>
        <sz val="12"/>
        <rFont val="宋体"/>
        <charset val="134"/>
      </rPr>
      <t>全过程管理（</t>
    </r>
    <r>
      <rPr>
        <sz val="12"/>
        <rFont val="Times New Roman"/>
        <charset val="134"/>
      </rPr>
      <t>0-2</t>
    </r>
    <r>
      <rPr>
        <sz val="12"/>
        <rFont val="宋体"/>
        <charset val="134"/>
      </rPr>
      <t xml:space="preserve">分）
</t>
    </r>
  </si>
  <si>
    <r>
      <rPr>
        <sz val="12"/>
        <rFont val="宋体"/>
        <charset val="134"/>
      </rPr>
      <t>在自主研发国产化信息系统产品的测试过程中应用测试工具、测试管理工具（</t>
    </r>
    <r>
      <rPr>
        <sz val="12"/>
        <rFont val="Times New Roman"/>
        <charset val="134"/>
      </rPr>
      <t>0-1</t>
    </r>
    <r>
      <rPr>
        <sz val="12"/>
        <rFont val="宋体"/>
        <charset val="134"/>
      </rPr>
      <t>分）</t>
    </r>
  </si>
  <si>
    <r>
      <rPr>
        <sz val="12"/>
        <rFont val="宋体"/>
        <charset val="134"/>
      </rPr>
      <t>组织对国产化信息系统产品的配置管理过程进行控制，以确保其工作成果得到有效管控；
（</t>
    </r>
    <r>
      <rPr>
        <sz val="12"/>
        <rFont val="Times New Roman"/>
        <charset val="134"/>
      </rPr>
      <t>2</t>
    </r>
    <r>
      <rPr>
        <sz val="12"/>
        <rFont val="宋体"/>
        <charset val="134"/>
      </rPr>
      <t>分）</t>
    </r>
  </si>
  <si>
    <r>
      <rPr>
        <sz val="12"/>
        <rFont val="宋体"/>
        <charset val="134"/>
      </rPr>
      <t>建立了配置管理流程（</t>
    </r>
    <r>
      <rPr>
        <sz val="12"/>
        <rFont val="Times New Roman"/>
        <charset val="134"/>
      </rPr>
      <t>0-1</t>
    </r>
    <r>
      <rPr>
        <sz val="12"/>
        <rFont val="宋体"/>
        <charset val="134"/>
      </rPr>
      <t>分）</t>
    </r>
  </si>
  <si>
    <r>
      <rPr>
        <sz val="12"/>
        <rFont val="宋体"/>
        <charset val="134"/>
      </rPr>
      <t>在自主研发国产化信息系统产品过程中应用配置管理工具，对全过程进行配置管理（</t>
    </r>
    <r>
      <rPr>
        <sz val="12"/>
        <rFont val="Times New Roman"/>
        <charset val="134"/>
      </rPr>
      <t>0-1</t>
    </r>
    <r>
      <rPr>
        <sz val="12"/>
        <rFont val="宋体"/>
        <charset val="134"/>
      </rPr>
      <t>分）</t>
    </r>
  </si>
  <si>
    <r>
      <rPr>
        <sz val="12"/>
        <rFont val="宋体"/>
        <charset val="134"/>
      </rPr>
      <t>与其它国产化信息系统产品的适配能力
（</t>
    </r>
    <r>
      <rPr>
        <sz val="12"/>
        <rFont val="Times New Roman"/>
        <charset val="134"/>
      </rPr>
      <t>5</t>
    </r>
    <r>
      <rPr>
        <sz val="12"/>
        <rFont val="宋体"/>
        <charset val="134"/>
      </rPr>
      <t>分）</t>
    </r>
  </si>
  <si>
    <r>
      <rPr>
        <sz val="12"/>
        <rFont val="宋体"/>
        <charset val="134"/>
      </rPr>
      <t>组织对其国产化信息系统产品与其它国产化信息系统产品的适配性进行控制，以确保产品具有良好的兼容性；
（</t>
    </r>
    <r>
      <rPr>
        <sz val="12"/>
        <rFont val="Times New Roman"/>
        <charset val="134"/>
      </rPr>
      <t>5</t>
    </r>
    <r>
      <rPr>
        <sz val="12"/>
        <rFont val="宋体"/>
        <charset val="134"/>
      </rPr>
      <t>分）</t>
    </r>
  </si>
  <si>
    <r>
      <rPr>
        <sz val="12"/>
        <rFont val="宋体"/>
        <charset val="134"/>
      </rPr>
      <t>与国产化信息系统产品（</t>
    </r>
    <r>
      <rPr>
        <sz val="12"/>
        <rFont val="Times New Roman"/>
        <charset val="134"/>
      </rPr>
      <t>IT</t>
    </r>
    <r>
      <rPr>
        <sz val="12"/>
        <rFont val="宋体"/>
        <charset val="134"/>
      </rPr>
      <t>基础设备、基础软件、应用软件）厂商适配的测试报告：（兼容性互认证书</t>
    </r>
    <r>
      <rPr>
        <sz val="12"/>
        <rFont val="Times New Roman"/>
        <charset val="134"/>
      </rPr>
      <t>+</t>
    </r>
    <r>
      <rPr>
        <sz val="12"/>
        <rFont val="宋体"/>
        <charset val="134"/>
      </rPr>
      <t>适配性测试报告）
≥</t>
    </r>
    <r>
      <rPr>
        <sz val="12"/>
        <rFont val="Times New Roman"/>
        <charset val="134"/>
      </rPr>
      <t>30</t>
    </r>
    <r>
      <rPr>
        <sz val="12"/>
        <rFont val="宋体"/>
        <charset val="134"/>
      </rPr>
      <t>份（</t>
    </r>
    <r>
      <rPr>
        <sz val="12"/>
        <rFont val="Times New Roman"/>
        <charset val="134"/>
      </rPr>
      <t>5</t>
    </r>
    <r>
      <rPr>
        <sz val="12"/>
        <rFont val="宋体"/>
        <charset val="134"/>
      </rPr>
      <t xml:space="preserve">分）
</t>
    </r>
    <r>
      <rPr>
        <sz val="12"/>
        <rFont val="Times New Roman"/>
        <charset val="134"/>
      </rPr>
      <t>20~29</t>
    </r>
    <r>
      <rPr>
        <sz val="12"/>
        <rFont val="宋体"/>
        <charset val="134"/>
      </rPr>
      <t>份（</t>
    </r>
    <r>
      <rPr>
        <sz val="12"/>
        <rFont val="Times New Roman"/>
        <charset val="134"/>
      </rPr>
      <t>4</t>
    </r>
    <r>
      <rPr>
        <sz val="12"/>
        <rFont val="宋体"/>
        <charset val="134"/>
      </rPr>
      <t xml:space="preserve">分）
</t>
    </r>
    <r>
      <rPr>
        <sz val="12"/>
        <rFont val="Times New Roman"/>
        <charset val="134"/>
      </rPr>
      <t>10~19</t>
    </r>
    <r>
      <rPr>
        <sz val="12"/>
        <rFont val="宋体"/>
        <charset val="134"/>
      </rPr>
      <t>份（</t>
    </r>
    <r>
      <rPr>
        <sz val="12"/>
        <rFont val="Times New Roman"/>
        <charset val="134"/>
      </rPr>
      <t>3</t>
    </r>
    <r>
      <rPr>
        <sz val="12"/>
        <rFont val="宋体"/>
        <charset val="134"/>
      </rPr>
      <t xml:space="preserve">分）
</t>
    </r>
    <r>
      <rPr>
        <sz val="12"/>
        <rFont val="Times New Roman"/>
        <charset val="134"/>
      </rPr>
      <t>5~9</t>
    </r>
    <r>
      <rPr>
        <sz val="12"/>
        <rFont val="宋体"/>
        <charset val="134"/>
      </rPr>
      <t>份（</t>
    </r>
    <r>
      <rPr>
        <sz val="12"/>
        <rFont val="Times New Roman"/>
        <charset val="134"/>
      </rPr>
      <t>2</t>
    </r>
    <r>
      <rPr>
        <sz val="12"/>
        <rFont val="宋体"/>
        <charset val="134"/>
      </rPr>
      <t xml:space="preserve">分）
</t>
    </r>
    <r>
      <rPr>
        <sz val="12"/>
        <rFont val="Times New Roman"/>
        <charset val="134"/>
      </rPr>
      <t>1~4</t>
    </r>
    <r>
      <rPr>
        <sz val="12"/>
        <rFont val="宋体"/>
        <charset val="134"/>
      </rPr>
      <t>份（</t>
    </r>
    <r>
      <rPr>
        <sz val="12"/>
        <rFont val="Times New Roman"/>
        <charset val="134"/>
      </rPr>
      <t>1</t>
    </r>
    <r>
      <rPr>
        <sz val="12"/>
        <rFont val="宋体"/>
        <charset val="134"/>
      </rPr>
      <t>分）</t>
    </r>
  </si>
  <si>
    <r>
      <rPr>
        <sz val="12"/>
        <rFont val="宋体"/>
        <charset val="134"/>
      </rPr>
      <t>自主知识产权
（</t>
    </r>
    <r>
      <rPr>
        <sz val="12"/>
        <rFont val="Times New Roman"/>
        <charset val="134"/>
      </rPr>
      <t>10</t>
    </r>
    <r>
      <rPr>
        <sz val="12"/>
        <rFont val="宋体"/>
        <charset val="134"/>
      </rPr>
      <t>分）</t>
    </r>
  </si>
  <si>
    <r>
      <rPr>
        <sz val="12"/>
        <rFont val="宋体"/>
        <charset val="134"/>
      </rPr>
      <t>组织拥有与国产化信息系统产品相关的知识产权；
（</t>
    </r>
    <r>
      <rPr>
        <sz val="12"/>
        <rFont val="Times New Roman"/>
        <charset val="134"/>
      </rPr>
      <t>3</t>
    </r>
    <r>
      <rPr>
        <sz val="12"/>
        <rFont val="宋体"/>
        <charset val="134"/>
      </rPr>
      <t>分）</t>
    </r>
  </si>
  <si>
    <r>
      <rPr>
        <sz val="12"/>
        <rFont val="宋体"/>
        <charset val="134"/>
      </rPr>
      <t>拥有国产化信息系统相关的授权专利：
≥</t>
    </r>
    <r>
      <rPr>
        <sz val="12"/>
        <rFont val="Times New Roman"/>
        <charset val="134"/>
      </rPr>
      <t>5</t>
    </r>
    <r>
      <rPr>
        <sz val="12"/>
        <rFont val="宋体"/>
        <charset val="134"/>
      </rPr>
      <t>项（</t>
    </r>
    <r>
      <rPr>
        <sz val="12"/>
        <rFont val="Times New Roman"/>
        <charset val="134"/>
      </rPr>
      <t>3</t>
    </r>
    <r>
      <rPr>
        <sz val="12"/>
        <rFont val="宋体"/>
        <charset val="134"/>
      </rPr>
      <t xml:space="preserve">分）
</t>
    </r>
    <r>
      <rPr>
        <sz val="12"/>
        <rFont val="Times New Roman"/>
        <charset val="134"/>
      </rPr>
      <t>2~4</t>
    </r>
    <r>
      <rPr>
        <sz val="12"/>
        <rFont val="宋体"/>
        <charset val="134"/>
      </rPr>
      <t>项（</t>
    </r>
    <r>
      <rPr>
        <sz val="12"/>
        <rFont val="Times New Roman"/>
        <charset val="134"/>
      </rPr>
      <t>2</t>
    </r>
    <r>
      <rPr>
        <sz val="12"/>
        <rFont val="宋体"/>
        <charset val="134"/>
      </rPr>
      <t xml:space="preserve">分）
</t>
    </r>
    <r>
      <rPr>
        <sz val="12"/>
        <rFont val="Times New Roman"/>
        <charset val="134"/>
      </rPr>
      <t>1</t>
    </r>
    <r>
      <rPr>
        <sz val="12"/>
        <rFont val="宋体"/>
        <charset val="134"/>
      </rPr>
      <t>项（</t>
    </r>
    <r>
      <rPr>
        <sz val="12"/>
        <rFont val="Times New Roman"/>
        <charset val="134"/>
      </rPr>
      <t>1</t>
    </r>
    <r>
      <rPr>
        <sz val="12"/>
        <rFont val="宋体"/>
        <charset val="134"/>
      </rPr>
      <t>分）</t>
    </r>
  </si>
  <si>
    <r>
      <rPr>
        <sz val="12"/>
        <rFont val="宋体"/>
        <charset val="134"/>
      </rPr>
      <t>组织具备与国产化信息系统产品核心技术有关的技术创新性和独立开发能力；
（</t>
    </r>
    <r>
      <rPr>
        <sz val="12"/>
        <rFont val="Times New Roman"/>
        <charset val="134"/>
      </rPr>
      <t>4</t>
    </r>
    <r>
      <rPr>
        <sz val="12"/>
        <rFont val="宋体"/>
        <charset val="134"/>
      </rPr>
      <t>分）</t>
    </r>
  </si>
  <si>
    <r>
      <rPr>
        <sz val="12"/>
        <rFont val="宋体"/>
        <charset val="134"/>
      </rPr>
      <t>国产化信息系统产品采用独立开发，拥有软件著作权</t>
    </r>
    <r>
      <rPr>
        <sz val="12"/>
        <rFont val="Times New Roman"/>
        <charset val="134"/>
      </rPr>
      <t>/</t>
    </r>
    <r>
      <rPr>
        <sz val="12"/>
        <rFont val="宋体"/>
        <charset val="134"/>
      </rPr>
      <t>市级以上科技成果鉴定</t>
    </r>
    <r>
      <rPr>
        <sz val="12"/>
        <rFont val="Times New Roman"/>
        <charset val="134"/>
      </rPr>
      <t>/</t>
    </r>
    <r>
      <rPr>
        <sz val="12"/>
        <rFont val="宋体"/>
        <charset val="134"/>
      </rPr>
      <t xml:space="preserve">软件测试报告：
</t>
    </r>
    <r>
      <rPr>
        <sz val="12"/>
        <rFont val="Times New Roman"/>
        <charset val="134"/>
      </rPr>
      <t>20</t>
    </r>
    <r>
      <rPr>
        <sz val="12"/>
        <rFont val="宋体"/>
        <charset val="134"/>
      </rPr>
      <t>份以上（</t>
    </r>
    <r>
      <rPr>
        <sz val="12"/>
        <rFont val="Times New Roman"/>
        <charset val="134"/>
      </rPr>
      <t>4</t>
    </r>
    <r>
      <rPr>
        <sz val="12"/>
        <rFont val="宋体"/>
        <charset val="134"/>
      </rPr>
      <t xml:space="preserve">分）
</t>
    </r>
    <r>
      <rPr>
        <sz val="12"/>
        <rFont val="Times New Roman"/>
        <charset val="134"/>
      </rPr>
      <t>10~19</t>
    </r>
    <r>
      <rPr>
        <sz val="12"/>
        <rFont val="宋体"/>
        <charset val="134"/>
      </rPr>
      <t>份（</t>
    </r>
    <r>
      <rPr>
        <sz val="12"/>
        <rFont val="Times New Roman"/>
        <charset val="134"/>
      </rPr>
      <t>3</t>
    </r>
    <r>
      <rPr>
        <sz val="12"/>
        <rFont val="宋体"/>
        <charset val="134"/>
      </rPr>
      <t xml:space="preserve">分）
</t>
    </r>
    <r>
      <rPr>
        <sz val="12"/>
        <rFont val="Times New Roman"/>
        <charset val="134"/>
      </rPr>
      <t>1~9</t>
    </r>
    <r>
      <rPr>
        <sz val="12"/>
        <rFont val="宋体"/>
        <charset val="134"/>
      </rPr>
      <t>份（</t>
    </r>
    <r>
      <rPr>
        <sz val="12"/>
        <rFont val="Times New Roman"/>
        <charset val="134"/>
      </rPr>
      <t>2</t>
    </r>
    <r>
      <rPr>
        <sz val="12"/>
        <rFont val="宋体"/>
        <charset val="134"/>
      </rPr>
      <t>分）
国产化信息系统产品采用合作开发（</t>
    </r>
    <r>
      <rPr>
        <sz val="12"/>
        <rFont val="Times New Roman"/>
        <charset val="134"/>
      </rPr>
      <t>1</t>
    </r>
    <r>
      <rPr>
        <sz val="12"/>
        <rFont val="宋体"/>
        <charset val="134"/>
      </rPr>
      <t>分）；</t>
    </r>
  </si>
  <si>
    <r>
      <rPr>
        <sz val="12"/>
        <rFont val="宋体"/>
        <charset val="134"/>
      </rPr>
      <t>组织提供足够的资金支持，以确保国产化信息系统产品研发的持续投入；
（</t>
    </r>
    <r>
      <rPr>
        <sz val="12"/>
        <rFont val="Times New Roman"/>
        <charset val="134"/>
      </rPr>
      <t>3</t>
    </r>
    <r>
      <rPr>
        <sz val="12"/>
        <rFont val="宋体"/>
        <charset val="134"/>
      </rPr>
      <t>分）</t>
    </r>
  </si>
  <si>
    <r>
      <rPr>
        <sz val="12"/>
        <rFont val="宋体"/>
        <charset val="134"/>
      </rPr>
      <t>近三年研发费用总额：
≥</t>
    </r>
    <r>
      <rPr>
        <sz val="12"/>
        <rFont val="Times New Roman"/>
        <charset val="134"/>
      </rPr>
      <t>3000</t>
    </r>
    <r>
      <rPr>
        <sz val="12"/>
        <rFont val="宋体"/>
        <charset val="134"/>
      </rPr>
      <t>万（</t>
    </r>
    <r>
      <rPr>
        <sz val="12"/>
        <rFont val="Times New Roman"/>
        <charset val="134"/>
      </rPr>
      <t>2</t>
    </r>
    <r>
      <rPr>
        <sz val="12"/>
        <rFont val="宋体"/>
        <charset val="134"/>
      </rPr>
      <t xml:space="preserve">分）
</t>
    </r>
    <r>
      <rPr>
        <sz val="12"/>
        <rFont val="Times New Roman"/>
        <charset val="134"/>
      </rPr>
      <t>2000</t>
    </r>
    <r>
      <rPr>
        <sz val="12"/>
        <rFont val="宋体"/>
        <charset val="134"/>
      </rPr>
      <t>万</t>
    </r>
    <r>
      <rPr>
        <sz val="12"/>
        <rFont val="Times New Roman"/>
        <charset val="134"/>
      </rPr>
      <t>~2999</t>
    </r>
    <r>
      <rPr>
        <sz val="12"/>
        <rFont val="宋体"/>
        <charset val="134"/>
      </rPr>
      <t>万（</t>
    </r>
    <r>
      <rPr>
        <sz val="12"/>
        <rFont val="Times New Roman"/>
        <charset val="134"/>
      </rPr>
      <t>1.5</t>
    </r>
    <r>
      <rPr>
        <sz val="12"/>
        <rFont val="宋体"/>
        <charset val="134"/>
      </rPr>
      <t xml:space="preserve">分）
</t>
    </r>
    <r>
      <rPr>
        <sz val="12"/>
        <rFont val="Times New Roman"/>
        <charset val="134"/>
      </rPr>
      <t>1000</t>
    </r>
    <r>
      <rPr>
        <sz val="12"/>
        <rFont val="宋体"/>
        <charset val="134"/>
      </rPr>
      <t>万</t>
    </r>
    <r>
      <rPr>
        <sz val="12"/>
        <rFont val="Times New Roman"/>
        <charset val="134"/>
      </rPr>
      <t>~1999</t>
    </r>
    <r>
      <rPr>
        <sz val="12"/>
        <rFont val="宋体"/>
        <charset val="134"/>
      </rPr>
      <t>万（</t>
    </r>
    <r>
      <rPr>
        <sz val="12"/>
        <rFont val="Times New Roman"/>
        <charset val="134"/>
      </rPr>
      <t>1</t>
    </r>
    <r>
      <rPr>
        <sz val="12"/>
        <rFont val="宋体"/>
        <charset val="134"/>
      </rPr>
      <t>分）
＞</t>
    </r>
    <r>
      <rPr>
        <sz val="12"/>
        <rFont val="Times New Roman"/>
        <charset val="134"/>
      </rPr>
      <t>0</t>
    </r>
    <r>
      <rPr>
        <sz val="12"/>
        <rFont val="宋体"/>
        <charset val="134"/>
      </rPr>
      <t>，且＜</t>
    </r>
    <r>
      <rPr>
        <sz val="12"/>
        <rFont val="Times New Roman"/>
        <charset val="134"/>
      </rPr>
      <t>1000</t>
    </r>
    <r>
      <rPr>
        <sz val="12"/>
        <rFont val="宋体"/>
        <charset val="134"/>
      </rPr>
      <t>万（</t>
    </r>
    <r>
      <rPr>
        <sz val="12"/>
        <rFont val="Times New Roman"/>
        <charset val="134"/>
      </rPr>
      <t>0.5</t>
    </r>
    <r>
      <rPr>
        <sz val="12"/>
        <rFont val="宋体"/>
        <charset val="134"/>
      </rPr>
      <t>分）</t>
    </r>
  </si>
  <si>
    <r>
      <rPr>
        <sz val="12"/>
        <rFont val="宋体"/>
        <charset val="134"/>
      </rPr>
      <t>研发投入比例（研发投入比例</t>
    </r>
    <r>
      <rPr>
        <sz val="12"/>
        <rFont val="Times New Roman"/>
        <charset val="134"/>
      </rPr>
      <t>=</t>
    </r>
    <r>
      <rPr>
        <sz val="12"/>
        <rFont val="宋体"/>
        <charset val="134"/>
      </rPr>
      <t>研发费用</t>
    </r>
    <r>
      <rPr>
        <sz val="12"/>
        <rFont val="Times New Roman"/>
        <charset val="134"/>
      </rPr>
      <t>/</t>
    </r>
    <r>
      <rPr>
        <sz val="12"/>
        <rFont val="宋体"/>
        <charset val="134"/>
      </rPr>
      <t>营业收入）：
≥</t>
    </r>
    <r>
      <rPr>
        <sz val="12"/>
        <rFont val="Times New Roman"/>
        <charset val="134"/>
      </rPr>
      <t>5%</t>
    </r>
    <r>
      <rPr>
        <sz val="12"/>
        <rFont val="宋体"/>
        <charset val="134"/>
      </rPr>
      <t>（</t>
    </r>
    <r>
      <rPr>
        <sz val="12"/>
        <rFont val="Times New Roman"/>
        <charset val="134"/>
      </rPr>
      <t>1</t>
    </r>
    <r>
      <rPr>
        <sz val="12"/>
        <rFont val="宋体"/>
        <charset val="134"/>
      </rPr>
      <t>分）；
＞</t>
    </r>
    <r>
      <rPr>
        <sz val="12"/>
        <rFont val="Times New Roman"/>
        <charset val="134"/>
      </rPr>
      <t>0</t>
    </r>
    <r>
      <rPr>
        <sz val="12"/>
        <rFont val="宋体"/>
        <charset val="134"/>
      </rPr>
      <t>，且＜</t>
    </r>
    <r>
      <rPr>
        <sz val="12"/>
        <rFont val="Times New Roman"/>
        <charset val="134"/>
      </rPr>
      <t>5%</t>
    </r>
    <r>
      <rPr>
        <sz val="12"/>
        <rFont val="宋体"/>
        <charset val="134"/>
      </rPr>
      <t>（</t>
    </r>
    <r>
      <rPr>
        <sz val="12"/>
        <rFont val="Times New Roman"/>
        <charset val="134"/>
      </rPr>
      <t>0.5</t>
    </r>
    <r>
      <rPr>
        <sz val="12"/>
        <rFont val="宋体"/>
        <charset val="134"/>
      </rPr>
      <t>分）；</t>
    </r>
  </si>
  <si>
    <r>
      <rPr>
        <sz val="12"/>
        <rFont val="宋体"/>
        <charset val="134"/>
      </rPr>
      <t>技术贡献与奖励
（</t>
    </r>
    <r>
      <rPr>
        <sz val="12"/>
        <rFont val="Times New Roman"/>
        <charset val="134"/>
      </rPr>
      <t>2</t>
    </r>
    <r>
      <rPr>
        <sz val="12"/>
        <rFont val="宋体"/>
        <charset val="134"/>
      </rPr>
      <t>分）</t>
    </r>
  </si>
  <si>
    <r>
      <rPr>
        <sz val="12"/>
        <rFont val="宋体"/>
        <charset val="134"/>
      </rPr>
      <t>组织参与与国产化信息系统产业相关的标准化和标准研制工作；
（</t>
    </r>
    <r>
      <rPr>
        <sz val="12"/>
        <rFont val="Times New Roman"/>
        <charset val="134"/>
      </rPr>
      <t>2</t>
    </r>
    <r>
      <rPr>
        <sz val="12"/>
        <rFont val="宋体"/>
        <charset val="134"/>
      </rPr>
      <t>分）</t>
    </r>
  </si>
  <si>
    <r>
      <rPr>
        <sz val="12"/>
        <rFont val="宋体"/>
        <charset val="134"/>
      </rPr>
      <t>主导或参与编制国产化信息系统集成和服务产业的标准：
牵头或参与编制国家级标准（</t>
    </r>
    <r>
      <rPr>
        <sz val="12"/>
        <rFont val="Times New Roman"/>
        <charset val="134"/>
      </rPr>
      <t>2</t>
    </r>
    <r>
      <rPr>
        <sz val="12"/>
        <rFont val="宋体"/>
        <charset val="134"/>
      </rPr>
      <t>分）
牵头或参与编制地方级或者团体标准（</t>
    </r>
    <r>
      <rPr>
        <sz val="12"/>
        <rFont val="Times New Roman"/>
        <charset val="134"/>
      </rPr>
      <t>1</t>
    </r>
    <r>
      <rPr>
        <sz val="12"/>
        <rFont val="宋体"/>
        <charset val="134"/>
      </rPr>
      <t>分）</t>
    </r>
  </si>
  <si>
    <r>
      <rPr>
        <sz val="12"/>
        <rFont val="宋体"/>
        <charset val="134"/>
      </rPr>
      <t>承担国产化信息系统产品的科研能力
（</t>
    </r>
    <r>
      <rPr>
        <sz val="12"/>
        <rFont val="Times New Roman"/>
        <charset val="134"/>
      </rPr>
      <t>3</t>
    </r>
    <r>
      <rPr>
        <sz val="12"/>
        <rFont val="宋体"/>
        <charset val="134"/>
      </rPr>
      <t>分）</t>
    </r>
  </si>
  <si>
    <r>
      <rPr>
        <sz val="12"/>
        <rFont val="宋体"/>
        <charset val="134"/>
      </rPr>
      <t>组织参与和承担国产化信息系统产业相关的国家级、省部级重大科研项目；
（</t>
    </r>
    <r>
      <rPr>
        <sz val="12"/>
        <rFont val="Times New Roman"/>
        <charset val="134"/>
      </rPr>
      <t>3</t>
    </r>
    <r>
      <rPr>
        <sz val="12"/>
        <rFont val="宋体"/>
        <charset val="134"/>
      </rPr>
      <t>分）</t>
    </r>
  </si>
  <si>
    <r>
      <rPr>
        <sz val="12"/>
        <rFont val="宋体"/>
        <charset val="134"/>
      </rPr>
      <t>牵头</t>
    </r>
    <r>
      <rPr>
        <sz val="12"/>
        <rFont val="Times New Roman"/>
        <charset val="134"/>
      </rPr>
      <t>/</t>
    </r>
    <r>
      <rPr>
        <sz val="12"/>
        <rFont val="宋体"/>
        <charset val="134"/>
      </rPr>
      <t>联合</t>
    </r>
    <r>
      <rPr>
        <sz val="12"/>
        <rFont val="Times New Roman"/>
        <charset val="134"/>
      </rPr>
      <t>/</t>
    </r>
    <r>
      <rPr>
        <sz val="12"/>
        <rFont val="宋体"/>
        <charset val="134"/>
      </rPr>
      <t>协作承担国产化信息系统集成和服务产业相关课题：
国家级课题（</t>
    </r>
    <r>
      <rPr>
        <sz val="12"/>
        <rFont val="Times New Roman"/>
        <charset val="134"/>
      </rPr>
      <t>3</t>
    </r>
    <r>
      <rPr>
        <sz val="12"/>
        <rFont val="宋体"/>
        <charset val="134"/>
      </rPr>
      <t>分）
省级课题（</t>
    </r>
    <r>
      <rPr>
        <sz val="12"/>
        <rFont val="Times New Roman"/>
        <charset val="134"/>
      </rPr>
      <t>2</t>
    </r>
    <r>
      <rPr>
        <sz val="12"/>
        <rFont val="宋体"/>
        <charset val="134"/>
      </rPr>
      <t>分）
地方级课题（</t>
    </r>
    <r>
      <rPr>
        <sz val="12"/>
        <rFont val="Times New Roman"/>
        <charset val="134"/>
      </rPr>
      <t>1</t>
    </r>
    <r>
      <rPr>
        <sz val="12"/>
        <rFont val="宋体"/>
        <charset val="134"/>
      </rPr>
      <t>分）</t>
    </r>
  </si>
  <si>
    <t>集成能力（25分）</t>
  </si>
  <si>
    <r>
      <rPr>
        <sz val="12"/>
        <rFont val="宋体"/>
        <charset val="134"/>
      </rPr>
      <t>国产化信息系统产品销售能力
（</t>
    </r>
    <r>
      <rPr>
        <sz val="12"/>
        <rFont val="Times New Roman"/>
        <charset val="134"/>
      </rPr>
      <t>2</t>
    </r>
    <r>
      <rPr>
        <sz val="12"/>
        <rFont val="宋体"/>
        <charset val="134"/>
      </rPr>
      <t>分）</t>
    </r>
  </si>
  <si>
    <r>
      <rPr>
        <sz val="12"/>
        <rFont val="宋体"/>
        <charset val="134"/>
      </rPr>
      <t>组织对国产化信息系统集成和服务合同进行管理，包括合同内容评审、履约情况监控、变更风险管理等；
（</t>
    </r>
    <r>
      <rPr>
        <sz val="12"/>
        <rFont val="Times New Roman"/>
        <charset val="134"/>
      </rPr>
      <t>2</t>
    </r>
    <r>
      <rPr>
        <sz val="12"/>
        <rFont val="宋体"/>
        <charset val="134"/>
      </rPr>
      <t>分）</t>
    </r>
  </si>
  <si>
    <r>
      <rPr>
        <sz val="12"/>
        <rFont val="宋体"/>
        <charset val="134"/>
      </rPr>
      <t>建立合同管理制度（</t>
    </r>
    <r>
      <rPr>
        <sz val="12"/>
        <rFont val="Times New Roman"/>
        <charset val="134"/>
      </rPr>
      <t>0-1</t>
    </r>
    <r>
      <rPr>
        <sz val="12"/>
        <rFont val="宋体"/>
        <charset val="134"/>
      </rPr>
      <t>分）</t>
    </r>
  </si>
  <si>
    <r>
      <rPr>
        <sz val="12"/>
        <rFont val="宋体"/>
        <charset val="134"/>
      </rPr>
      <t>应用管理信息系统（如</t>
    </r>
    <r>
      <rPr>
        <sz val="12"/>
        <rFont val="Times New Roman"/>
        <charset val="134"/>
      </rPr>
      <t>CRM</t>
    </r>
    <r>
      <rPr>
        <sz val="12"/>
        <rFont val="宋体"/>
        <charset val="134"/>
      </rPr>
      <t>、</t>
    </r>
    <r>
      <rPr>
        <sz val="12"/>
        <rFont val="Times New Roman"/>
        <charset val="134"/>
      </rPr>
      <t>OA</t>
    </r>
    <r>
      <rPr>
        <sz val="12"/>
        <rFont val="宋体"/>
        <charset val="134"/>
      </rPr>
      <t>系统）对国产化信息系统集成和服务合同进行内容评审、履约情况、变更风险等管理（</t>
    </r>
    <r>
      <rPr>
        <sz val="12"/>
        <rFont val="Times New Roman"/>
        <charset val="134"/>
      </rPr>
      <t>0-1</t>
    </r>
    <r>
      <rPr>
        <sz val="12"/>
        <rFont val="宋体"/>
        <charset val="134"/>
      </rPr>
      <t>分）</t>
    </r>
  </si>
  <si>
    <r>
      <rPr>
        <sz val="12"/>
        <rFont val="宋体"/>
        <charset val="134"/>
      </rPr>
      <t>国产化信息系统集成管理能力
（</t>
    </r>
    <r>
      <rPr>
        <sz val="12"/>
        <rFont val="Times New Roman"/>
        <charset val="134"/>
      </rPr>
      <t>3</t>
    </r>
    <r>
      <rPr>
        <sz val="12"/>
        <rFont val="宋体"/>
        <charset val="134"/>
      </rPr>
      <t>分）</t>
    </r>
  </si>
  <si>
    <r>
      <rPr>
        <sz val="12"/>
        <rFont val="宋体"/>
        <charset val="134"/>
      </rPr>
      <t>组织对国产化信息系统的集成与测试过程进行控制，以确保国产化信息系统的集成过程符合要求；
（</t>
    </r>
    <r>
      <rPr>
        <sz val="12"/>
        <rFont val="Times New Roman"/>
        <charset val="134"/>
      </rPr>
      <t>3</t>
    </r>
    <r>
      <rPr>
        <sz val="12"/>
        <rFont val="宋体"/>
        <charset val="134"/>
      </rPr>
      <t>分）</t>
    </r>
  </si>
  <si>
    <r>
      <rPr>
        <sz val="12"/>
        <rFont val="宋体"/>
        <charset val="134"/>
      </rPr>
      <t>有独立的专业测试团队，具备国产化信息系统集成的专业测试能力；（</t>
    </r>
    <r>
      <rPr>
        <sz val="12"/>
        <rFont val="Times New Roman"/>
        <charset val="134"/>
      </rPr>
      <t>1</t>
    </r>
    <r>
      <rPr>
        <sz val="12"/>
        <rFont val="宋体"/>
        <charset val="134"/>
      </rPr>
      <t>分）</t>
    </r>
  </si>
  <si>
    <r>
      <rPr>
        <sz val="12"/>
        <rFont val="宋体"/>
        <charset val="134"/>
      </rPr>
      <t>通过测试工具、信息化工具、缺陷管理工具等进行测试和缺陷管理活动，提高测试的效率和质量，包括不限于自动化测试工具、静态测试工具、压力测试工具等（</t>
    </r>
    <r>
      <rPr>
        <sz val="12"/>
        <rFont val="Times New Roman"/>
        <charset val="134"/>
      </rPr>
      <t>2</t>
    </r>
    <r>
      <rPr>
        <sz val="12"/>
        <rFont val="宋体"/>
        <charset val="134"/>
      </rPr>
      <t>分）</t>
    </r>
  </si>
  <si>
    <r>
      <rPr>
        <sz val="12"/>
        <rFont val="宋体"/>
        <charset val="134"/>
      </rPr>
      <t>已完成国产化信息系统集成和服务项目能力
（</t>
    </r>
    <r>
      <rPr>
        <sz val="12"/>
        <rFont val="Times New Roman"/>
        <charset val="134"/>
      </rPr>
      <t>12</t>
    </r>
    <r>
      <rPr>
        <sz val="12"/>
        <rFont val="宋体"/>
        <charset val="134"/>
      </rPr>
      <t>分）</t>
    </r>
  </si>
  <si>
    <r>
      <rPr>
        <sz val="12"/>
        <rFont val="宋体"/>
        <charset val="134"/>
      </rPr>
      <t xml:space="preserve">组织对国产化信息系统集成和服务项目的交付过程进行管理，以确保国产化信息系统产品在客户方多样的运行环境中能正常运行，并得到客户认可；
</t>
    </r>
    <r>
      <rPr>
        <sz val="12"/>
        <rFont val="Times New Roman"/>
        <charset val="134"/>
      </rPr>
      <t>(8</t>
    </r>
    <r>
      <rPr>
        <sz val="12"/>
        <rFont val="宋体"/>
        <charset val="134"/>
      </rPr>
      <t>分）</t>
    </r>
  </si>
  <si>
    <r>
      <rPr>
        <sz val="12"/>
        <rFont val="宋体"/>
        <charset val="134"/>
      </rPr>
      <t>近三年完成国产化信息系统集成和服务项目总额：
≥</t>
    </r>
    <r>
      <rPr>
        <sz val="12"/>
        <rFont val="Times New Roman"/>
        <charset val="134"/>
      </rPr>
      <t>6.0</t>
    </r>
    <r>
      <rPr>
        <sz val="12"/>
        <rFont val="宋体"/>
        <charset val="134"/>
      </rPr>
      <t>亿（</t>
    </r>
    <r>
      <rPr>
        <sz val="12"/>
        <rFont val="Times New Roman"/>
        <charset val="134"/>
      </rPr>
      <t>8</t>
    </r>
    <r>
      <rPr>
        <sz val="12"/>
        <rFont val="宋体"/>
        <charset val="134"/>
      </rPr>
      <t>分）
≥</t>
    </r>
    <r>
      <rPr>
        <sz val="12"/>
        <rFont val="Times New Roman"/>
        <charset val="134"/>
      </rPr>
      <t>5.0</t>
    </r>
    <r>
      <rPr>
        <sz val="12"/>
        <rFont val="宋体"/>
        <charset val="134"/>
      </rPr>
      <t>亿，且＜</t>
    </r>
    <r>
      <rPr>
        <sz val="12"/>
        <rFont val="Times New Roman"/>
        <charset val="134"/>
      </rPr>
      <t>6.0</t>
    </r>
    <r>
      <rPr>
        <sz val="12"/>
        <rFont val="宋体"/>
        <charset val="134"/>
      </rPr>
      <t>亿（</t>
    </r>
    <r>
      <rPr>
        <sz val="12"/>
        <rFont val="Times New Roman"/>
        <charset val="134"/>
      </rPr>
      <t>7</t>
    </r>
    <r>
      <rPr>
        <sz val="12"/>
        <rFont val="宋体"/>
        <charset val="134"/>
      </rPr>
      <t>分）
≥</t>
    </r>
    <r>
      <rPr>
        <sz val="12"/>
        <rFont val="Times New Roman"/>
        <charset val="134"/>
      </rPr>
      <t>4.0</t>
    </r>
    <r>
      <rPr>
        <sz val="12"/>
        <rFont val="宋体"/>
        <charset val="134"/>
      </rPr>
      <t>亿，且＜</t>
    </r>
    <r>
      <rPr>
        <sz val="12"/>
        <rFont val="Times New Roman"/>
        <charset val="134"/>
      </rPr>
      <t>5.0</t>
    </r>
    <r>
      <rPr>
        <sz val="12"/>
        <rFont val="宋体"/>
        <charset val="134"/>
      </rPr>
      <t>亿（</t>
    </r>
    <r>
      <rPr>
        <sz val="12"/>
        <rFont val="Times New Roman"/>
        <charset val="134"/>
      </rPr>
      <t>6</t>
    </r>
    <r>
      <rPr>
        <sz val="12"/>
        <rFont val="宋体"/>
        <charset val="134"/>
      </rPr>
      <t>分）
≥</t>
    </r>
    <r>
      <rPr>
        <sz val="12"/>
        <rFont val="Times New Roman"/>
        <charset val="134"/>
      </rPr>
      <t>3.0</t>
    </r>
    <r>
      <rPr>
        <sz val="12"/>
        <rFont val="宋体"/>
        <charset val="134"/>
      </rPr>
      <t>亿，且＜</t>
    </r>
    <r>
      <rPr>
        <sz val="12"/>
        <rFont val="Times New Roman"/>
        <charset val="134"/>
      </rPr>
      <t>4.0</t>
    </r>
    <r>
      <rPr>
        <sz val="12"/>
        <rFont val="宋体"/>
        <charset val="134"/>
      </rPr>
      <t>亿（</t>
    </r>
    <r>
      <rPr>
        <sz val="12"/>
        <rFont val="Times New Roman"/>
        <charset val="134"/>
      </rPr>
      <t>5</t>
    </r>
    <r>
      <rPr>
        <sz val="12"/>
        <rFont val="宋体"/>
        <charset val="134"/>
      </rPr>
      <t>分）
≥</t>
    </r>
    <r>
      <rPr>
        <sz val="12"/>
        <rFont val="Times New Roman"/>
        <charset val="134"/>
      </rPr>
      <t>2.0</t>
    </r>
    <r>
      <rPr>
        <sz val="12"/>
        <rFont val="宋体"/>
        <charset val="134"/>
      </rPr>
      <t>亿，且＜</t>
    </r>
    <r>
      <rPr>
        <sz val="12"/>
        <rFont val="Times New Roman"/>
        <charset val="134"/>
      </rPr>
      <t>3.0</t>
    </r>
    <r>
      <rPr>
        <sz val="12"/>
        <rFont val="宋体"/>
        <charset val="134"/>
      </rPr>
      <t>亿（</t>
    </r>
    <r>
      <rPr>
        <sz val="12"/>
        <rFont val="Times New Roman"/>
        <charset val="134"/>
      </rPr>
      <t>4</t>
    </r>
    <r>
      <rPr>
        <sz val="12"/>
        <rFont val="宋体"/>
        <charset val="134"/>
      </rPr>
      <t>分）
≥</t>
    </r>
    <r>
      <rPr>
        <sz val="12"/>
        <rFont val="Times New Roman"/>
        <charset val="134"/>
      </rPr>
      <t>1.0</t>
    </r>
    <r>
      <rPr>
        <sz val="12"/>
        <rFont val="宋体"/>
        <charset val="134"/>
      </rPr>
      <t>亿，且＜</t>
    </r>
    <r>
      <rPr>
        <sz val="12"/>
        <rFont val="Times New Roman"/>
        <charset val="134"/>
      </rPr>
      <t>2.0</t>
    </r>
    <r>
      <rPr>
        <sz val="12"/>
        <rFont val="宋体"/>
        <charset val="134"/>
      </rPr>
      <t>亿（</t>
    </r>
    <r>
      <rPr>
        <sz val="12"/>
        <rFont val="Times New Roman"/>
        <charset val="134"/>
      </rPr>
      <t>3</t>
    </r>
    <r>
      <rPr>
        <sz val="12"/>
        <rFont val="宋体"/>
        <charset val="134"/>
      </rPr>
      <t>分）
≥</t>
    </r>
    <r>
      <rPr>
        <sz val="12"/>
        <rFont val="Times New Roman"/>
        <charset val="134"/>
      </rPr>
      <t>5000</t>
    </r>
    <r>
      <rPr>
        <sz val="12"/>
        <rFont val="宋体"/>
        <charset val="134"/>
      </rPr>
      <t>万元，且＜</t>
    </r>
    <r>
      <rPr>
        <sz val="12"/>
        <rFont val="Times New Roman"/>
        <charset val="134"/>
      </rPr>
      <t>1.0</t>
    </r>
    <r>
      <rPr>
        <sz val="12"/>
        <rFont val="宋体"/>
        <charset val="134"/>
      </rPr>
      <t>亿（</t>
    </r>
    <r>
      <rPr>
        <sz val="12"/>
        <rFont val="Times New Roman"/>
        <charset val="134"/>
      </rPr>
      <t>2</t>
    </r>
    <r>
      <rPr>
        <sz val="12"/>
        <rFont val="宋体"/>
        <charset val="134"/>
      </rPr>
      <t>分）
≥</t>
    </r>
    <r>
      <rPr>
        <sz val="12"/>
        <rFont val="Times New Roman"/>
        <charset val="134"/>
      </rPr>
      <t>3000</t>
    </r>
    <r>
      <rPr>
        <sz val="12"/>
        <rFont val="宋体"/>
        <charset val="134"/>
      </rPr>
      <t>万元，且＜</t>
    </r>
    <r>
      <rPr>
        <sz val="12"/>
        <rFont val="Times New Roman"/>
        <charset val="134"/>
      </rPr>
      <t>5000</t>
    </r>
    <r>
      <rPr>
        <sz val="12"/>
        <rFont val="宋体"/>
        <charset val="134"/>
      </rPr>
      <t>万元（</t>
    </r>
    <r>
      <rPr>
        <sz val="12"/>
        <rFont val="Times New Roman"/>
        <charset val="134"/>
      </rPr>
      <t>1</t>
    </r>
    <r>
      <rPr>
        <sz val="12"/>
        <rFont val="宋体"/>
        <charset val="134"/>
      </rPr>
      <t>分）
＞</t>
    </r>
    <r>
      <rPr>
        <sz val="12"/>
        <rFont val="Times New Roman"/>
        <charset val="134"/>
      </rPr>
      <t>0</t>
    </r>
    <r>
      <rPr>
        <sz val="12"/>
        <rFont val="宋体"/>
        <charset val="134"/>
      </rPr>
      <t>，且＜</t>
    </r>
    <r>
      <rPr>
        <sz val="12"/>
        <rFont val="Times New Roman"/>
        <charset val="134"/>
      </rPr>
      <t>3000</t>
    </r>
    <r>
      <rPr>
        <sz val="12"/>
        <rFont val="宋体"/>
        <charset val="134"/>
      </rPr>
      <t>万元（</t>
    </r>
    <r>
      <rPr>
        <sz val="12"/>
        <rFont val="Times New Roman"/>
        <charset val="134"/>
      </rPr>
      <t>0.5</t>
    </r>
    <r>
      <rPr>
        <sz val="12"/>
        <rFont val="宋体"/>
        <charset val="134"/>
      </rPr>
      <t>分）</t>
    </r>
  </si>
  <si>
    <r>
      <rPr>
        <sz val="12"/>
        <rFont val="宋体"/>
        <charset val="134"/>
      </rPr>
      <t>组织自主开发的国产化信息系统产品应用于国产化信息系统集成和服务项目中；
（</t>
    </r>
    <r>
      <rPr>
        <sz val="12"/>
        <rFont val="Times New Roman"/>
        <charset val="134"/>
      </rPr>
      <t>4</t>
    </r>
    <r>
      <rPr>
        <sz val="12"/>
        <rFont val="宋体"/>
        <charset val="134"/>
      </rPr>
      <t>分）</t>
    </r>
  </si>
  <si>
    <r>
      <rPr>
        <sz val="12"/>
        <rFont val="宋体"/>
        <charset val="134"/>
      </rPr>
      <t>近三年完成国产化信息系统集成和服务项目中应用自主开发的国产化信息系统产品销售总额：
≥</t>
    </r>
    <r>
      <rPr>
        <sz val="12"/>
        <rFont val="Times New Roman"/>
        <charset val="134"/>
      </rPr>
      <t>3000</t>
    </r>
    <r>
      <rPr>
        <sz val="12"/>
        <rFont val="宋体"/>
        <charset val="134"/>
      </rPr>
      <t>万元（</t>
    </r>
    <r>
      <rPr>
        <sz val="12"/>
        <rFont val="Times New Roman"/>
        <charset val="134"/>
      </rPr>
      <t>4</t>
    </r>
    <r>
      <rPr>
        <sz val="12"/>
        <rFont val="宋体"/>
        <charset val="134"/>
      </rPr>
      <t>分）
≥</t>
    </r>
    <r>
      <rPr>
        <sz val="12"/>
        <rFont val="Times New Roman"/>
        <charset val="134"/>
      </rPr>
      <t>1500</t>
    </r>
    <r>
      <rPr>
        <sz val="12"/>
        <rFont val="宋体"/>
        <charset val="134"/>
      </rPr>
      <t>万元，且＜</t>
    </r>
    <r>
      <rPr>
        <sz val="12"/>
        <rFont val="Times New Roman"/>
        <charset val="134"/>
      </rPr>
      <t>3000</t>
    </r>
    <r>
      <rPr>
        <sz val="12"/>
        <rFont val="宋体"/>
        <charset val="134"/>
      </rPr>
      <t>万元（</t>
    </r>
    <r>
      <rPr>
        <sz val="12"/>
        <rFont val="Times New Roman"/>
        <charset val="134"/>
      </rPr>
      <t>3</t>
    </r>
    <r>
      <rPr>
        <sz val="12"/>
        <rFont val="宋体"/>
        <charset val="134"/>
      </rPr>
      <t>分）
≥</t>
    </r>
    <r>
      <rPr>
        <sz val="12"/>
        <rFont val="Times New Roman"/>
        <charset val="134"/>
      </rPr>
      <t>800</t>
    </r>
    <r>
      <rPr>
        <sz val="12"/>
        <rFont val="宋体"/>
        <charset val="134"/>
      </rPr>
      <t>万元，且＜</t>
    </r>
    <r>
      <rPr>
        <sz val="12"/>
        <rFont val="Times New Roman"/>
        <charset val="134"/>
      </rPr>
      <t>1500</t>
    </r>
    <r>
      <rPr>
        <sz val="12"/>
        <rFont val="宋体"/>
        <charset val="134"/>
      </rPr>
      <t>万元（</t>
    </r>
    <r>
      <rPr>
        <sz val="12"/>
        <rFont val="Times New Roman"/>
        <charset val="134"/>
      </rPr>
      <t>2</t>
    </r>
    <r>
      <rPr>
        <sz val="12"/>
        <rFont val="宋体"/>
        <charset val="134"/>
      </rPr>
      <t>分）
≥</t>
    </r>
    <r>
      <rPr>
        <sz val="12"/>
        <rFont val="Times New Roman"/>
        <charset val="134"/>
      </rPr>
      <t>300</t>
    </r>
    <r>
      <rPr>
        <sz val="12"/>
        <rFont val="宋体"/>
        <charset val="134"/>
      </rPr>
      <t>万元，且＜</t>
    </r>
    <r>
      <rPr>
        <sz val="12"/>
        <rFont val="Times New Roman"/>
        <charset val="134"/>
      </rPr>
      <t>800</t>
    </r>
    <r>
      <rPr>
        <sz val="12"/>
        <rFont val="宋体"/>
        <charset val="134"/>
      </rPr>
      <t>万元（</t>
    </r>
    <r>
      <rPr>
        <sz val="12"/>
        <rFont val="Times New Roman"/>
        <charset val="134"/>
      </rPr>
      <t>1</t>
    </r>
    <r>
      <rPr>
        <sz val="12"/>
        <rFont val="宋体"/>
        <charset val="134"/>
      </rPr>
      <t>分）
＞</t>
    </r>
    <r>
      <rPr>
        <sz val="12"/>
        <rFont val="Times New Roman"/>
        <charset val="134"/>
      </rPr>
      <t>0</t>
    </r>
    <r>
      <rPr>
        <sz val="12"/>
        <rFont val="宋体"/>
        <charset val="134"/>
      </rPr>
      <t>，且＜</t>
    </r>
    <r>
      <rPr>
        <sz val="12"/>
        <rFont val="Times New Roman"/>
        <charset val="134"/>
      </rPr>
      <t>300</t>
    </r>
    <r>
      <rPr>
        <sz val="12"/>
        <rFont val="宋体"/>
        <charset val="134"/>
      </rPr>
      <t>万元（</t>
    </r>
    <r>
      <rPr>
        <sz val="12"/>
        <rFont val="Times New Roman"/>
        <charset val="134"/>
      </rPr>
      <t>0.5</t>
    </r>
    <r>
      <rPr>
        <sz val="12"/>
        <rFont val="宋体"/>
        <charset val="134"/>
      </rPr>
      <t>分）</t>
    </r>
  </si>
  <si>
    <r>
      <rPr>
        <sz val="12"/>
        <rFont val="宋体"/>
        <charset val="134"/>
      </rPr>
      <t>大型国产化信息系统集成和服务项目技术能力
（</t>
    </r>
    <r>
      <rPr>
        <sz val="12"/>
        <rFont val="Times New Roman"/>
        <charset val="134"/>
      </rPr>
      <t>8</t>
    </r>
    <r>
      <rPr>
        <sz val="12"/>
        <rFont val="宋体"/>
        <charset val="134"/>
      </rPr>
      <t>分）</t>
    </r>
  </si>
  <si>
    <r>
      <rPr>
        <sz val="12"/>
        <rFont val="宋体"/>
        <charset val="134"/>
      </rPr>
      <t>组织对大型国产化信息系统集成和服务项目的交付过程进行管理，以确保国产化信息系统产品在客户方多样的运行环境中能正常运行，并得到客户认可；
（</t>
    </r>
    <r>
      <rPr>
        <sz val="12"/>
        <rFont val="Times New Roman"/>
        <charset val="134"/>
      </rPr>
      <t>5</t>
    </r>
    <r>
      <rPr>
        <sz val="12"/>
        <rFont val="宋体"/>
        <charset val="134"/>
      </rPr>
      <t>分）</t>
    </r>
  </si>
  <si>
    <r>
      <rPr>
        <sz val="12"/>
        <rFont val="宋体"/>
        <charset val="134"/>
      </rPr>
      <t>近三年完成大型国产化信息系统集成和服务项目个数：
≥</t>
    </r>
    <r>
      <rPr>
        <sz val="12"/>
        <rFont val="Times New Roman"/>
        <charset val="134"/>
      </rPr>
      <t>2000</t>
    </r>
    <r>
      <rPr>
        <sz val="12"/>
        <rFont val="宋体"/>
        <charset val="134"/>
      </rPr>
      <t>万的项目个数≥</t>
    </r>
    <r>
      <rPr>
        <sz val="12"/>
        <rFont val="Times New Roman"/>
        <charset val="134"/>
      </rPr>
      <t>4</t>
    </r>
    <r>
      <rPr>
        <sz val="12"/>
        <rFont val="宋体"/>
        <charset val="134"/>
      </rPr>
      <t>个（</t>
    </r>
    <r>
      <rPr>
        <sz val="12"/>
        <rFont val="Times New Roman"/>
        <charset val="134"/>
      </rPr>
      <t>5</t>
    </r>
    <r>
      <rPr>
        <sz val="12"/>
        <rFont val="宋体"/>
        <charset val="134"/>
      </rPr>
      <t>分）
≥</t>
    </r>
    <r>
      <rPr>
        <sz val="12"/>
        <rFont val="Times New Roman"/>
        <charset val="134"/>
      </rPr>
      <t>1000</t>
    </r>
    <r>
      <rPr>
        <sz val="12"/>
        <rFont val="宋体"/>
        <charset val="134"/>
      </rPr>
      <t>万的项目个数≥</t>
    </r>
    <r>
      <rPr>
        <sz val="12"/>
        <rFont val="Times New Roman"/>
        <charset val="134"/>
      </rPr>
      <t>3</t>
    </r>
    <r>
      <rPr>
        <sz val="12"/>
        <rFont val="宋体"/>
        <charset val="134"/>
      </rPr>
      <t>个（</t>
    </r>
    <r>
      <rPr>
        <sz val="12"/>
        <rFont val="Times New Roman"/>
        <charset val="134"/>
      </rPr>
      <t>4</t>
    </r>
    <r>
      <rPr>
        <sz val="12"/>
        <rFont val="宋体"/>
        <charset val="134"/>
      </rPr>
      <t>分）
≥</t>
    </r>
    <r>
      <rPr>
        <sz val="12"/>
        <rFont val="Times New Roman"/>
        <charset val="134"/>
      </rPr>
      <t>800</t>
    </r>
    <r>
      <rPr>
        <sz val="12"/>
        <rFont val="宋体"/>
        <charset val="134"/>
      </rPr>
      <t>万的项目个数≥</t>
    </r>
    <r>
      <rPr>
        <sz val="12"/>
        <rFont val="Times New Roman"/>
        <charset val="134"/>
      </rPr>
      <t>3</t>
    </r>
    <r>
      <rPr>
        <sz val="12"/>
        <rFont val="宋体"/>
        <charset val="134"/>
      </rPr>
      <t>个（</t>
    </r>
    <r>
      <rPr>
        <sz val="12"/>
        <rFont val="Times New Roman"/>
        <charset val="134"/>
      </rPr>
      <t>3</t>
    </r>
    <r>
      <rPr>
        <sz val="12"/>
        <rFont val="宋体"/>
        <charset val="134"/>
      </rPr>
      <t>分）
≥</t>
    </r>
    <r>
      <rPr>
        <sz val="12"/>
        <rFont val="Times New Roman"/>
        <charset val="134"/>
      </rPr>
      <t>500</t>
    </r>
    <r>
      <rPr>
        <sz val="12"/>
        <rFont val="宋体"/>
        <charset val="134"/>
      </rPr>
      <t>万的项目个数≥</t>
    </r>
    <r>
      <rPr>
        <sz val="12"/>
        <rFont val="Times New Roman"/>
        <charset val="134"/>
      </rPr>
      <t>2</t>
    </r>
    <r>
      <rPr>
        <sz val="12"/>
        <rFont val="宋体"/>
        <charset val="134"/>
      </rPr>
      <t>个（</t>
    </r>
    <r>
      <rPr>
        <sz val="12"/>
        <rFont val="Times New Roman"/>
        <charset val="134"/>
      </rPr>
      <t>2</t>
    </r>
    <r>
      <rPr>
        <sz val="12"/>
        <rFont val="宋体"/>
        <charset val="134"/>
      </rPr>
      <t>分）
≥</t>
    </r>
    <r>
      <rPr>
        <sz val="12"/>
        <rFont val="Times New Roman"/>
        <charset val="134"/>
      </rPr>
      <t>300</t>
    </r>
    <r>
      <rPr>
        <sz val="12"/>
        <rFont val="宋体"/>
        <charset val="134"/>
      </rPr>
      <t>万的项目个数≥</t>
    </r>
    <r>
      <rPr>
        <sz val="12"/>
        <rFont val="Times New Roman"/>
        <charset val="134"/>
      </rPr>
      <t>2</t>
    </r>
    <r>
      <rPr>
        <sz val="12"/>
        <rFont val="宋体"/>
        <charset val="134"/>
      </rPr>
      <t>个（</t>
    </r>
    <r>
      <rPr>
        <sz val="12"/>
        <rFont val="Times New Roman"/>
        <charset val="134"/>
      </rPr>
      <t>1</t>
    </r>
    <r>
      <rPr>
        <sz val="12"/>
        <rFont val="宋体"/>
        <charset val="134"/>
      </rPr>
      <t>分）
≥</t>
    </r>
    <r>
      <rPr>
        <sz val="12"/>
        <rFont val="Times New Roman"/>
        <charset val="134"/>
      </rPr>
      <t>50</t>
    </r>
    <r>
      <rPr>
        <sz val="12"/>
        <rFont val="宋体"/>
        <charset val="134"/>
      </rPr>
      <t>万的项目个数≥</t>
    </r>
    <r>
      <rPr>
        <sz val="12"/>
        <rFont val="Times New Roman"/>
        <charset val="134"/>
      </rPr>
      <t>1</t>
    </r>
    <r>
      <rPr>
        <sz val="12"/>
        <rFont val="宋体"/>
        <charset val="134"/>
      </rPr>
      <t>个（</t>
    </r>
    <r>
      <rPr>
        <sz val="12"/>
        <rFont val="Times New Roman"/>
        <charset val="134"/>
      </rPr>
      <t>0.5</t>
    </r>
    <r>
      <rPr>
        <sz val="12"/>
        <rFont val="宋体"/>
        <charset val="134"/>
      </rPr>
      <t>分）</t>
    </r>
  </si>
  <si>
    <r>
      <rPr>
        <sz val="12"/>
        <rFont val="宋体"/>
        <charset val="134"/>
      </rPr>
      <t>组织自主开发的国产化信息系统产品应用于大型国产化信息系统集成和服务项目中；
（</t>
    </r>
    <r>
      <rPr>
        <sz val="12"/>
        <rFont val="Times New Roman"/>
        <charset val="134"/>
      </rPr>
      <t>3</t>
    </r>
    <r>
      <rPr>
        <sz val="12"/>
        <rFont val="宋体"/>
        <charset val="134"/>
      </rPr>
      <t>分）</t>
    </r>
  </si>
  <si>
    <r>
      <rPr>
        <sz val="12"/>
        <rFont val="宋体"/>
        <charset val="134"/>
      </rPr>
      <t>近三年完成大型国产化信息系统集成和服务项目中应用了自主开发国产化信息系统产品的项目个数：
≥</t>
    </r>
    <r>
      <rPr>
        <sz val="12"/>
        <rFont val="Times New Roman"/>
        <charset val="134"/>
      </rPr>
      <t>2000</t>
    </r>
    <r>
      <rPr>
        <sz val="12"/>
        <rFont val="宋体"/>
        <charset val="134"/>
      </rPr>
      <t>万的项目中应用了自主开发国产化信息系统产品的项目个数≥</t>
    </r>
    <r>
      <rPr>
        <sz val="12"/>
        <rFont val="Times New Roman"/>
        <charset val="134"/>
      </rPr>
      <t>2</t>
    </r>
    <r>
      <rPr>
        <sz val="12"/>
        <rFont val="宋体"/>
        <charset val="134"/>
      </rPr>
      <t>个（</t>
    </r>
    <r>
      <rPr>
        <sz val="12"/>
        <rFont val="Times New Roman"/>
        <charset val="134"/>
      </rPr>
      <t>3</t>
    </r>
    <r>
      <rPr>
        <sz val="12"/>
        <rFont val="宋体"/>
        <charset val="134"/>
      </rPr>
      <t>分）
≥</t>
    </r>
    <r>
      <rPr>
        <sz val="12"/>
        <rFont val="Times New Roman"/>
        <charset val="134"/>
      </rPr>
      <t>1000</t>
    </r>
    <r>
      <rPr>
        <sz val="12"/>
        <rFont val="宋体"/>
        <charset val="134"/>
      </rPr>
      <t>万的项目中应用了自主开发国产化信息系统产品的项目个数≥</t>
    </r>
    <r>
      <rPr>
        <sz val="12"/>
        <rFont val="Times New Roman"/>
        <charset val="134"/>
      </rPr>
      <t>2</t>
    </r>
    <r>
      <rPr>
        <sz val="12"/>
        <rFont val="宋体"/>
        <charset val="134"/>
      </rPr>
      <t>个（</t>
    </r>
    <r>
      <rPr>
        <sz val="12"/>
        <rFont val="Times New Roman"/>
        <charset val="134"/>
      </rPr>
      <t>2</t>
    </r>
    <r>
      <rPr>
        <sz val="12"/>
        <rFont val="宋体"/>
        <charset val="134"/>
      </rPr>
      <t>分）
≥</t>
    </r>
    <r>
      <rPr>
        <sz val="12"/>
        <rFont val="Times New Roman"/>
        <charset val="134"/>
      </rPr>
      <t>500</t>
    </r>
    <r>
      <rPr>
        <sz val="12"/>
        <rFont val="宋体"/>
        <charset val="134"/>
      </rPr>
      <t>万的项目中应用了自主开发国产化信息系统产品的项目个数≥</t>
    </r>
    <r>
      <rPr>
        <sz val="12"/>
        <rFont val="Times New Roman"/>
        <charset val="134"/>
      </rPr>
      <t>1</t>
    </r>
    <r>
      <rPr>
        <sz val="12"/>
        <rFont val="宋体"/>
        <charset val="134"/>
      </rPr>
      <t>个（</t>
    </r>
    <r>
      <rPr>
        <sz val="12"/>
        <rFont val="Times New Roman"/>
        <charset val="134"/>
      </rPr>
      <t>1</t>
    </r>
    <r>
      <rPr>
        <sz val="12"/>
        <rFont val="宋体"/>
        <charset val="134"/>
      </rPr>
      <t>分）
≥</t>
    </r>
    <r>
      <rPr>
        <sz val="12"/>
        <rFont val="Times New Roman"/>
        <charset val="134"/>
      </rPr>
      <t>300</t>
    </r>
    <r>
      <rPr>
        <sz val="12"/>
        <rFont val="宋体"/>
        <charset val="134"/>
      </rPr>
      <t>万的项目中应用了自主开发国产化信息系统产品的项目个数≥</t>
    </r>
    <r>
      <rPr>
        <sz val="12"/>
        <rFont val="Times New Roman"/>
        <charset val="134"/>
      </rPr>
      <t>1</t>
    </r>
    <r>
      <rPr>
        <sz val="12"/>
        <rFont val="宋体"/>
        <charset val="134"/>
      </rPr>
      <t>个（</t>
    </r>
    <r>
      <rPr>
        <sz val="12"/>
        <rFont val="Times New Roman"/>
        <charset val="134"/>
      </rPr>
      <t>0.5</t>
    </r>
    <r>
      <rPr>
        <sz val="12"/>
        <rFont val="宋体"/>
        <charset val="134"/>
      </rPr>
      <t>分）</t>
    </r>
  </si>
  <si>
    <t>技术支持能力（10分）</t>
  </si>
  <si>
    <r>
      <rPr>
        <sz val="12"/>
        <rFont val="宋体"/>
        <charset val="134"/>
      </rPr>
      <t>技术支持管理能力
（</t>
    </r>
    <r>
      <rPr>
        <sz val="12"/>
        <rFont val="Times New Roman"/>
        <charset val="134"/>
      </rPr>
      <t>5</t>
    </r>
    <r>
      <rPr>
        <sz val="12"/>
        <rFont val="宋体"/>
        <charset val="134"/>
      </rPr>
      <t>分）</t>
    </r>
  </si>
  <si>
    <r>
      <rPr>
        <sz val="12"/>
        <rFont val="宋体"/>
        <charset val="134"/>
      </rPr>
      <t>组织对国产化信息系统/产品的技术支持过程进行控制，并确保国产化信息系统/产品相关服务得到响应支持；
（</t>
    </r>
    <r>
      <rPr>
        <sz val="12"/>
        <rFont val="Times New Roman"/>
        <charset val="134"/>
      </rPr>
      <t>3</t>
    </r>
    <r>
      <rPr>
        <sz val="12"/>
        <rFont val="宋体"/>
        <charset val="134"/>
      </rPr>
      <t>分）</t>
    </r>
  </si>
  <si>
    <r>
      <rPr>
        <sz val="12"/>
        <rFont val="宋体"/>
        <charset val="134"/>
      </rPr>
      <t>建立了完善的技术支持过程管理体系，系统地对国产化信息系统/产品技术支持过程进行全链条管理（如：建立了指标体系、应用了服务过程所需的技术工具和管理工具），确保国产化信息系统/产品的技术支持过程所需的资源（如：人力资源、软硬件、资金等）</t>
    </r>
    <r>
      <rPr>
        <sz val="12"/>
        <rFont val="Times New Roman"/>
        <charset val="134"/>
      </rPr>
      <t xml:space="preserve"> </t>
    </r>
    <r>
      <rPr>
        <sz val="12"/>
        <rFont val="宋体"/>
        <charset val="134"/>
      </rPr>
      <t>（</t>
    </r>
    <r>
      <rPr>
        <sz val="12"/>
        <rFont val="Times New Roman"/>
        <charset val="134"/>
      </rPr>
      <t>0-3</t>
    </r>
    <r>
      <rPr>
        <sz val="12"/>
        <rFont val="宋体"/>
        <charset val="134"/>
      </rPr>
      <t>分）</t>
    </r>
  </si>
  <si>
    <r>
      <rPr>
        <sz val="12"/>
        <rFont val="宋体"/>
        <charset val="134"/>
      </rPr>
      <t>组织识别国产化信息系统/产品服务可用性和业务连续性要求，制定服务可用性和业务连续性计划，并监控服务可用性和业务持续性执行状况；
（</t>
    </r>
    <r>
      <rPr>
        <sz val="12"/>
        <rFont val="Times New Roman"/>
        <charset val="134"/>
      </rPr>
      <t>2</t>
    </r>
    <r>
      <rPr>
        <sz val="12"/>
        <rFont val="宋体"/>
        <charset val="134"/>
      </rPr>
      <t>分）</t>
    </r>
  </si>
  <si>
    <r>
      <rPr>
        <sz val="12"/>
        <rFont val="宋体"/>
        <charset val="134"/>
      </rPr>
      <t>建立了完善的服务可用性和业务连续性管理制度，确保国产化信息系统服务可用性和业务连续性所需资源，系统开展了国产化信息系统服务可用性和业务连续性相应的管理工作（如：风险评估、应急演练、应用用于保障可用性和连续性工具等）</t>
    </r>
    <r>
      <rPr>
        <sz val="12"/>
        <rFont val="Times New Roman"/>
        <charset val="134"/>
      </rPr>
      <t xml:space="preserve"> </t>
    </r>
    <r>
      <rPr>
        <sz val="12"/>
        <rFont val="宋体"/>
        <charset val="134"/>
      </rPr>
      <t>（</t>
    </r>
    <r>
      <rPr>
        <sz val="12"/>
        <rFont val="Times New Roman"/>
        <charset val="134"/>
      </rPr>
      <t>0-2</t>
    </r>
    <r>
      <rPr>
        <sz val="12"/>
        <rFont val="宋体"/>
        <charset val="134"/>
      </rPr>
      <t>分）</t>
    </r>
  </si>
  <si>
    <r>
      <rPr>
        <sz val="12"/>
        <rFont val="宋体"/>
        <charset val="134"/>
      </rPr>
      <t>跨区域服务能力
（</t>
    </r>
    <r>
      <rPr>
        <sz val="12"/>
        <rFont val="Times New Roman"/>
        <charset val="134"/>
      </rPr>
      <t>3</t>
    </r>
    <r>
      <rPr>
        <sz val="12"/>
        <rFont val="宋体"/>
        <charset val="134"/>
      </rPr>
      <t>分）</t>
    </r>
  </si>
  <si>
    <r>
      <rPr>
        <sz val="12"/>
        <rFont val="宋体"/>
        <charset val="134"/>
      </rPr>
      <t>组织具有覆盖多个行业或多个地域的国产化信息系统产品支持保障的技术成熟性，以确保组织跨区域服务能力；
（</t>
    </r>
    <r>
      <rPr>
        <sz val="12"/>
        <rFont val="Times New Roman"/>
        <charset val="134"/>
      </rPr>
      <t>3</t>
    </r>
    <r>
      <rPr>
        <sz val="12"/>
        <rFont val="宋体"/>
        <charset val="134"/>
      </rPr>
      <t>分）</t>
    </r>
  </si>
  <si>
    <r>
      <rPr>
        <sz val="12"/>
        <rFont val="宋体"/>
        <charset val="134"/>
      </rPr>
      <t>近三年完成国产化信息系统集成和服务项目所覆盖的省（自治区、直辖市）/行业数量：
≥</t>
    </r>
    <r>
      <rPr>
        <sz val="12"/>
        <rFont val="Times New Roman"/>
        <charset val="134"/>
      </rPr>
      <t>6</t>
    </r>
    <r>
      <rPr>
        <sz val="12"/>
        <rFont val="宋体"/>
        <charset val="134"/>
      </rPr>
      <t>个（</t>
    </r>
    <r>
      <rPr>
        <sz val="12"/>
        <rFont val="Times New Roman"/>
        <charset val="134"/>
      </rPr>
      <t>3</t>
    </r>
    <r>
      <rPr>
        <sz val="12"/>
        <rFont val="宋体"/>
        <charset val="134"/>
      </rPr>
      <t>分）
≥</t>
    </r>
    <r>
      <rPr>
        <sz val="12"/>
        <rFont val="Times New Roman"/>
        <charset val="134"/>
      </rPr>
      <t>4</t>
    </r>
    <r>
      <rPr>
        <sz val="12"/>
        <rFont val="宋体"/>
        <charset val="134"/>
      </rPr>
      <t>个，且＜</t>
    </r>
    <r>
      <rPr>
        <sz val="12"/>
        <rFont val="Times New Roman"/>
        <charset val="134"/>
      </rPr>
      <t>6</t>
    </r>
    <r>
      <rPr>
        <sz val="12"/>
        <rFont val="宋体"/>
        <charset val="134"/>
      </rPr>
      <t>个（</t>
    </r>
    <r>
      <rPr>
        <sz val="12"/>
        <rFont val="Times New Roman"/>
        <charset val="134"/>
      </rPr>
      <t>2</t>
    </r>
    <r>
      <rPr>
        <sz val="12"/>
        <rFont val="宋体"/>
        <charset val="134"/>
      </rPr>
      <t>分）
≥</t>
    </r>
    <r>
      <rPr>
        <sz val="12"/>
        <rFont val="Times New Roman"/>
        <charset val="134"/>
      </rPr>
      <t>2</t>
    </r>
    <r>
      <rPr>
        <sz val="12"/>
        <rFont val="宋体"/>
        <charset val="134"/>
      </rPr>
      <t>个，且＜</t>
    </r>
    <r>
      <rPr>
        <sz val="12"/>
        <rFont val="Times New Roman"/>
        <charset val="134"/>
      </rPr>
      <t>4</t>
    </r>
    <r>
      <rPr>
        <sz val="12"/>
        <rFont val="宋体"/>
        <charset val="134"/>
      </rPr>
      <t>个（</t>
    </r>
    <r>
      <rPr>
        <sz val="12"/>
        <rFont val="Times New Roman"/>
        <charset val="134"/>
      </rPr>
      <t>1</t>
    </r>
    <r>
      <rPr>
        <sz val="12"/>
        <rFont val="宋体"/>
        <charset val="134"/>
      </rPr>
      <t xml:space="preserve">分）
</t>
    </r>
    <r>
      <rPr>
        <sz val="12"/>
        <rFont val="Times New Roman"/>
        <charset val="134"/>
      </rPr>
      <t>1</t>
    </r>
    <r>
      <rPr>
        <sz val="12"/>
        <rFont val="宋体"/>
        <charset val="134"/>
      </rPr>
      <t>个（</t>
    </r>
    <r>
      <rPr>
        <sz val="12"/>
        <rFont val="Times New Roman"/>
        <charset val="134"/>
      </rPr>
      <t>0.5</t>
    </r>
    <r>
      <rPr>
        <sz val="12"/>
        <rFont val="宋体"/>
        <charset val="134"/>
      </rPr>
      <t>分）</t>
    </r>
  </si>
  <si>
    <r>
      <rPr>
        <sz val="12"/>
        <rFont val="宋体"/>
        <charset val="134"/>
      </rPr>
      <t>顾客满意度
（</t>
    </r>
    <r>
      <rPr>
        <sz val="12"/>
        <rFont val="Times New Roman"/>
        <charset val="134"/>
      </rPr>
      <t>2</t>
    </r>
    <r>
      <rPr>
        <sz val="12"/>
        <rFont val="宋体"/>
        <charset val="134"/>
      </rPr>
      <t>分）</t>
    </r>
  </si>
  <si>
    <r>
      <rPr>
        <sz val="12"/>
        <rFont val="宋体"/>
        <charset val="134"/>
      </rPr>
      <t>组织以客户为关注焦点，建立客户满意度收集、汇总、分析的管理机制或流程并予以实施，为组织国产化信息系统/产品的持续改进提供输入信息；
（</t>
    </r>
    <r>
      <rPr>
        <sz val="12"/>
        <rFont val="Times New Roman"/>
        <charset val="134"/>
      </rPr>
      <t>2</t>
    </r>
    <r>
      <rPr>
        <sz val="12"/>
        <rFont val="宋体"/>
        <charset val="134"/>
      </rPr>
      <t>分）</t>
    </r>
  </si>
  <si>
    <r>
      <rPr>
        <sz val="12"/>
        <rFont val="宋体"/>
        <charset val="134"/>
      </rPr>
      <t>建立了完善的客户满意度收集、汇总、分析和处理客户投诉的管理机制，并有效运行（如：有专职负责客户满意度、客户投诉的部门；有明确了客户满意度指标，满意度记录完整齐全；有客户投诉响应指标、处理记录完整齐全）</t>
    </r>
    <r>
      <rPr>
        <sz val="12"/>
        <rFont val="Times New Roman"/>
        <charset val="134"/>
      </rPr>
      <t xml:space="preserve"> </t>
    </r>
    <r>
      <rPr>
        <sz val="12"/>
        <rFont val="宋体"/>
        <charset val="134"/>
      </rPr>
      <t>（</t>
    </r>
    <r>
      <rPr>
        <sz val="12"/>
        <rFont val="Times New Roman"/>
        <charset val="134"/>
      </rPr>
      <t>0-2</t>
    </r>
    <r>
      <rPr>
        <sz val="12"/>
        <rFont val="宋体"/>
        <charset val="134"/>
      </rPr>
      <t>分）</t>
    </r>
  </si>
  <si>
    <t>管理能力（10分）</t>
  </si>
  <si>
    <r>
      <rPr>
        <sz val="12"/>
        <rFont val="宋体"/>
        <charset val="134"/>
      </rPr>
      <t>战略管理能力
（</t>
    </r>
    <r>
      <rPr>
        <sz val="12"/>
        <rFont val="Times New Roman"/>
        <charset val="134"/>
      </rPr>
      <t>2</t>
    </r>
    <r>
      <rPr>
        <sz val="12"/>
        <rFont val="宋体"/>
        <charset val="134"/>
      </rPr>
      <t>分）</t>
    </r>
  </si>
  <si>
    <r>
      <rPr>
        <sz val="12"/>
        <rFont val="宋体"/>
        <charset val="134"/>
      </rPr>
      <t>组织最高领导层制定国产化信息系统集成和服务领域的战略意图，并制定中长期规划及目标，持续跟踪和监控战略目标的达成情况；
（</t>
    </r>
    <r>
      <rPr>
        <sz val="12"/>
        <rFont val="Times New Roman"/>
        <charset val="134"/>
      </rPr>
      <t>2</t>
    </r>
    <r>
      <rPr>
        <sz val="12"/>
        <rFont val="宋体"/>
        <charset val="134"/>
      </rPr>
      <t>分）</t>
    </r>
  </si>
  <si>
    <r>
      <rPr>
        <sz val="12"/>
        <rFont val="宋体"/>
        <charset val="134"/>
      </rPr>
      <t>建立了完善的战略管理机制，基于数据分析的基础上，对国产化信息系统集成和服务开展了相应的战略管理工作（如：制定了战略规划、明确了战略目标、实施了战略措施、开展了战略回顾（</t>
    </r>
    <r>
      <rPr>
        <sz val="12"/>
        <rFont val="Times New Roman"/>
        <charset val="134"/>
      </rPr>
      <t>0-2</t>
    </r>
    <r>
      <rPr>
        <sz val="12"/>
        <rFont val="宋体"/>
        <charset val="134"/>
      </rPr>
      <t>分）</t>
    </r>
  </si>
  <si>
    <r>
      <rPr>
        <sz val="12"/>
        <rFont val="宋体"/>
        <charset val="134"/>
      </rPr>
      <t>质量管理能力
（</t>
    </r>
    <r>
      <rPr>
        <sz val="12"/>
        <rFont val="Times New Roman"/>
        <charset val="134"/>
      </rPr>
      <t>2</t>
    </r>
    <r>
      <rPr>
        <sz val="12"/>
        <rFont val="宋体"/>
        <charset val="134"/>
      </rPr>
      <t>分）</t>
    </r>
  </si>
  <si>
    <r>
      <rPr>
        <sz val="12"/>
        <rFont val="宋体"/>
        <charset val="134"/>
      </rPr>
      <t>组织对国产化信息系统集成和服务业务的质量管理进行策划，识别质量风险并进行管理，持续提高国产化信息系统集成和服务质量管理水平；
（</t>
    </r>
    <r>
      <rPr>
        <sz val="12"/>
        <rFont val="Times New Roman"/>
        <charset val="134"/>
      </rPr>
      <t>2</t>
    </r>
    <r>
      <rPr>
        <sz val="12"/>
        <rFont val="宋体"/>
        <charset val="134"/>
      </rPr>
      <t>分）</t>
    </r>
  </si>
  <si>
    <r>
      <rPr>
        <sz val="12"/>
        <rFont val="宋体"/>
        <charset val="134"/>
      </rPr>
      <t>建立了完善的质量管理体系，系统的对国产化信息系统集成和服务过程进行全过程质量管理（如：建立了质量管理方针和指标体系、应用了信息化管理系统、具有良好的自我改进机制），确保国产化信息系统集成和服务过程质量管理所需的资源（如：人力资历适宜、所需的软硬件工具齐全、所需的检验检测设施完备等）</t>
    </r>
    <r>
      <rPr>
        <sz val="12"/>
        <rFont val="Times New Roman"/>
        <charset val="134"/>
      </rPr>
      <t xml:space="preserve"> </t>
    </r>
    <r>
      <rPr>
        <sz val="12"/>
        <rFont val="宋体"/>
        <charset val="134"/>
      </rPr>
      <t>（</t>
    </r>
    <r>
      <rPr>
        <sz val="12"/>
        <rFont val="Times New Roman"/>
        <charset val="134"/>
      </rPr>
      <t>0-2</t>
    </r>
    <r>
      <rPr>
        <sz val="12"/>
        <rFont val="宋体"/>
        <charset val="134"/>
      </rPr>
      <t>分）</t>
    </r>
  </si>
  <si>
    <r>
      <rPr>
        <sz val="12"/>
        <rFont val="宋体"/>
        <charset val="134"/>
      </rPr>
      <t>信息安全管理能力
（</t>
    </r>
    <r>
      <rPr>
        <sz val="12"/>
        <rFont val="Times New Roman"/>
        <charset val="134"/>
      </rPr>
      <t>2</t>
    </r>
    <r>
      <rPr>
        <sz val="12"/>
        <rFont val="宋体"/>
        <charset val="134"/>
      </rPr>
      <t>分）</t>
    </r>
  </si>
  <si>
    <r>
      <rPr>
        <sz val="12"/>
        <rFont val="宋体"/>
        <charset val="134"/>
      </rPr>
      <t>组织对国产化信息系统集成和服务的信息安全管理进行策划，识别信息安全风险并进行管理，持续提高信息安全管理水平，保证国产化信息系统集成和服务安全运营；
（</t>
    </r>
    <r>
      <rPr>
        <sz val="12"/>
        <rFont val="Times New Roman"/>
        <charset val="134"/>
      </rPr>
      <t>2</t>
    </r>
    <r>
      <rPr>
        <sz val="12"/>
        <rFont val="宋体"/>
        <charset val="134"/>
      </rPr>
      <t>分）</t>
    </r>
  </si>
  <si>
    <r>
      <rPr>
        <sz val="12"/>
        <rFont val="宋体"/>
        <charset val="134"/>
      </rPr>
      <t>建立了完善的信息安全管理体系，系统的对国产化信息系统集成和服务进行全过程信息安全管理（如：建立了信息安全方针和指标体系、开展了系统的风险管理活动、应用了工具软件和信息化管理系统开展信息安全管理工作、具有良好的自我改进机制），确保国产化信息系统集成和服务过程信息安全管理所需的资源（如：具备完善的信息安全管理所需软硬件工具和设备设施等）（</t>
    </r>
    <r>
      <rPr>
        <sz val="12"/>
        <rFont val="Times New Roman"/>
        <charset val="134"/>
      </rPr>
      <t>0-2</t>
    </r>
    <r>
      <rPr>
        <sz val="12"/>
        <rFont val="宋体"/>
        <charset val="134"/>
      </rPr>
      <t>分）</t>
    </r>
  </si>
  <si>
    <r>
      <rPr>
        <sz val="12"/>
        <rFont val="宋体"/>
        <charset val="134"/>
      </rPr>
      <t>供应链管理能力
（</t>
    </r>
    <r>
      <rPr>
        <sz val="12"/>
        <rFont val="Times New Roman"/>
        <charset val="134"/>
      </rPr>
      <t>1</t>
    </r>
    <r>
      <rPr>
        <sz val="12"/>
        <rFont val="宋体"/>
        <charset val="134"/>
      </rPr>
      <t>分）</t>
    </r>
  </si>
  <si>
    <r>
      <rPr>
        <sz val="12"/>
        <rFont val="宋体"/>
        <charset val="134"/>
      </rPr>
      <t>组织建立科学高效的供应链管理机制，制定国产化信息系统集成和服务供应链安全管理方案，识别并控制影响供应链安全和持续供应保证的风险，提高国产化信息系统集成和服务的可靠性；
（</t>
    </r>
    <r>
      <rPr>
        <sz val="12"/>
        <rFont val="Times New Roman"/>
        <charset val="134"/>
      </rPr>
      <t>1</t>
    </r>
    <r>
      <rPr>
        <sz val="12"/>
        <rFont val="宋体"/>
        <charset val="134"/>
      </rPr>
      <t>分）</t>
    </r>
  </si>
  <si>
    <r>
      <rPr>
        <sz val="12"/>
        <rFont val="宋体"/>
        <charset val="134"/>
      </rPr>
      <t>建立了完善的供应链管理流程，系统对国产化信息系统集成和服务供应链管理（如：建立供应链管理指标体系、应用信息化管理系统开展供应链管理工作等），供应链管理信息或记录完整（如：合格供方名录、评价记录、复核记录等）（</t>
    </r>
    <r>
      <rPr>
        <sz val="12"/>
        <rFont val="Times New Roman"/>
        <charset val="134"/>
      </rPr>
      <t>0-1</t>
    </r>
    <r>
      <rPr>
        <sz val="12"/>
        <rFont val="宋体"/>
        <charset val="134"/>
      </rPr>
      <t>分）</t>
    </r>
  </si>
  <si>
    <r>
      <rPr>
        <sz val="12"/>
        <rFont val="宋体"/>
        <charset val="134"/>
      </rPr>
      <t>企业内部信息化管理能力
（</t>
    </r>
    <r>
      <rPr>
        <sz val="12"/>
        <rFont val="Times New Roman"/>
        <charset val="134"/>
      </rPr>
      <t>2</t>
    </r>
    <r>
      <rPr>
        <sz val="12"/>
        <rFont val="宋体"/>
        <charset val="134"/>
      </rPr>
      <t>分）</t>
    </r>
  </si>
  <si>
    <r>
      <rPr>
        <sz val="12"/>
        <rFont val="宋体"/>
        <charset val="134"/>
      </rPr>
      <t>组织建立健全的内部信息化管理制度，内部的信息化管理应能满足国产化信息系统集成和服务可持续发展需要；
（</t>
    </r>
    <r>
      <rPr>
        <sz val="12"/>
        <rFont val="Times New Roman"/>
        <charset val="134"/>
      </rPr>
      <t>2</t>
    </r>
    <r>
      <rPr>
        <sz val="12"/>
        <rFont val="宋体"/>
        <charset val="134"/>
      </rPr>
      <t>分）</t>
    </r>
  </si>
  <si>
    <r>
      <rPr>
        <sz val="12"/>
        <rFont val="宋体"/>
        <charset val="134"/>
      </rPr>
      <t>建立了完善的企业内部信息化管理机制，通过信息系统为战略管理提供有效的数据支撑，使用信息化系统对国产化信息系统集成和服务进行管理（如：通过信息化系统对战略指标完成情况进行跟踪，为战略目标制定提供数据支撑，为国产化信息系统集成和服务经营管理提供管理支撑）（</t>
    </r>
    <r>
      <rPr>
        <sz val="12"/>
        <rFont val="Times New Roman"/>
        <charset val="134"/>
      </rPr>
      <t>0-2</t>
    </r>
    <r>
      <rPr>
        <sz val="12"/>
        <rFont val="宋体"/>
        <charset val="134"/>
      </rPr>
      <t>分）</t>
    </r>
  </si>
  <si>
    <r>
      <rPr>
        <sz val="12"/>
        <rFont val="宋体"/>
        <charset val="134"/>
      </rPr>
      <t>持续改进能力
（</t>
    </r>
    <r>
      <rPr>
        <sz val="12"/>
        <rFont val="Times New Roman"/>
        <charset val="134"/>
      </rPr>
      <t>1</t>
    </r>
    <r>
      <rPr>
        <sz val="12"/>
        <rFont val="宋体"/>
        <charset val="134"/>
      </rPr>
      <t>分）</t>
    </r>
  </si>
  <si>
    <r>
      <rPr>
        <sz val="12"/>
        <rFont val="宋体"/>
        <charset val="134"/>
      </rPr>
      <t>组织建立国产化信息系统集成和服务持续创新改进机制，包括创新改进策划、创新改进实施、创新改进监视和创新改进回顾等。
（</t>
    </r>
    <r>
      <rPr>
        <sz val="12"/>
        <rFont val="Times New Roman"/>
        <charset val="134"/>
      </rPr>
      <t>1</t>
    </r>
    <r>
      <rPr>
        <sz val="12"/>
        <rFont val="宋体"/>
        <charset val="134"/>
      </rPr>
      <t>分）</t>
    </r>
  </si>
  <si>
    <r>
      <rPr>
        <sz val="12"/>
        <rFont val="宋体"/>
        <charset val="134"/>
      </rPr>
      <t>建立了完善的持续改进管理机制，包括改进信息收集、改进信息分析、改进方向确定，有序开展国产化信息系统集成和服务持续改进活动、可追溯（如：改进信息收集分析报告、改进计划、改进目标、改进实施、改进跟踪、改进回顾等）（</t>
    </r>
    <r>
      <rPr>
        <sz val="12"/>
        <rFont val="Times New Roman"/>
        <charset val="134"/>
      </rPr>
      <t>0-1</t>
    </r>
    <r>
      <rPr>
        <sz val="12"/>
        <rFont val="宋体"/>
        <charset val="134"/>
      </rPr>
      <t>分）</t>
    </r>
  </si>
  <si>
    <t>总分值</t>
  </si>
  <si>
    <t>评估级别</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</si>
</sst>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Red]\(0.0\)"/>
    <numFmt numFmtId="178" formatCode="0.00_);[Red]\(0.00\)"/>
    <numFmt numFmtId="179" formatCode="0_ "/>
  </numFmts>
  <fonts count="28">
    <font>
      <sz val="11"/>
      <color theme="1"/>
      <name val="宋体"/>
      <charset val="134"/>
      <scheme val="minor"/>
    </font>
    <font>
      <sz val="14"/>
      <color theme="1"/>
      <name val="宋体"/>
      <charset val="134"/>
      <scheme val="minor"/>
    </font>
    <font>
      <b/>
      <sz val="12"/>
      <name val="宋体"/>
      <charset val="134"/>
    </font>
    <font>
      <sz val="12"/>
      <name val="宋体"/>
      <charset val="134"/>
    </font>
    <font>
      <sz val="12"/>
      <name val="Times New Roman"/>
      <charset val="134"/>
    </font>
    <font>
      <sz val="11"/>
      <name val="宋体"/>
      <charset val="134"/>
      <scheme val="minor"/>
    </font>
    <font>
      <sz val="11"/>
      <name val="Times New Roman"/>
      <charset val="134"/>
    </font>
    <font>
      <b/>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宋体"/>
      <charset val="134"/>
    </font>
  </fonts>
  <fills count="35">
    <fill>
      <patternFill patternType="none"/>
    </fill>
    <fill>
      <patternFill patternType="gray125"/>
    </fill>
    <fill>
      <patternFill patternType="solid">
        <fgColor rgb="FFFFFFFF"/>
        <bgColor rgb="FF000000"/>
      </patternFill>
    </fill>
    <fill>
      <patternFill patternType="solid">
        <fgColor rgb="FFFFC0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medium">
        <color rgb="FF000000"/>
      </bottom>
      <diagonal/>
    </border>
    <border>
      <left/>
      <right/>
      <top style="medium">
        <color rgb="FF000000"/>
      </top>
      <bottom/>
      <diagonal/>
    </border>
    <border>
      <left/>
      <right/>
      <top/>
      <bottom style="medium">
        <color rgb="FF000000"/>
      </bottom>
      <diagonal/>
    </border>
    <border>
      <left/>
      <right style="thin">
        <color auto="1"/>
      </right>
      <top style="medium">
        <color rgb="FF000000"/>
      </top>
      <bottom/>
      <diagonal/>
    </border>
    <border>
      <left/>
      <right style="thin">
        <color auto="1"/>
      </right>
      <top/>
      <bottom style="thin">
        <color auto="1"/>
      </bottom>
      <diagonal/>
    </border>
    <border>
      <left/>
      <right style="thin">
        <color auto="1"/>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right style="thin">
        <color auto="1"/>
      </right>
      <top/>
      <bottom/>
      <diagonal/>
    </border>
    <border>
      <left style="medium">
        <color rgb="FF000000"/>
      </left>
      <right/>
      <top/>
      <bottom style="medium">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0" applyNumberFormat="0" applyBorder="0" applyAlignment="0" applyProtection="0">
      <alignment vertical="center"/>
    </xf>
    <xf numFmtId="43" fontId="0"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9" borderId="19" applyNumberFormat="0" applyFont="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20" applyNumberFormat="0" applyFill="0" applyAlignment="0" applyProtection="0">
      <alignment vertical="center"/>
    </xf>
    <xf numFmtId="0" fontId="19" fillId="0" borderId="20" applyNumberFormat="0" applyFill="0" applyAlignment="0" applyProtection="0">
      <alignment vertical="center"/>
    </xf>
    <xf numFmtId="0" fontId="11" fillId="11" borderId="0" applyNumberFormat="0" applyBorder="0" applyAlignment="0" applyProtection="0">
      <alignment vertical="center"/>
    </xf>
    <xf numFmtId="0" fontId="14" fillId="0" borderId="21" applyNumberFormat="0" applyFill="0" applyAlignment="0" applyProtection="0">
      <alignment vertical="center"/>
    </xf>
    <xf numFmtId="0" fontId="11" fillId="12" borderId="0" applyNumberFormat="0" applyBorder="0" applyAlignment="0" applyProtection="0">
      <alignment vertical="center"/>
    </xf>
    <xf numFmtId="0" fontId="20" fillId="13" borderId="22" applyNumberFormat="0" applyAlignment="0" applyProtection="0">
      <alignment vertical="center"/>
    </xf>
    <xf numFmtId="0" fontId="21" fillId="13" borderId="18" applyNumberFormat="0" applyAlignment="0" applyProtection="0">
      <alignment vertical="center"/>
    </xf>
    <xf numFmtId="0" fontId="22" fillId="14" borderId="23" applyNumberFormat="0" applyAlignment="0" applyProtection="0">
      <alignment vertical="center"/>
    </xf>
    <xf numFmtId="0" fontId="8" fillId="15" borderId="0" applyNumberFormat="0" applyBorder="0" applyAlignment="0" applyProtection="0">
      <alignment vertical="center"/>
    </xf>
    <xf numFmtId="0" fontId="11" fillId="16" borderId="0" applyNumberFormat="0" applyBorder="0" applyAlignment="0" applyProtection="0">
      <alignment vertical="center"/>
    </xf>
    <xf numFmtId="0" fontId="23" fillId="0" borderId="24" applyNumberFormat="0" applyFill="0" applyAlignment="0" applyProtection="0">
      <alignment vertical="center"/>
    </xf>
    <xf numFmtId="0" fontId="24" fillId="0" borderId="25" applyNumberFormat="0" applyFill="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8" fillId="19" borderId="0" applyNumberFormat="0" applyBorder="0" applyAlignment="0" applyProtection="0">
      <alignment vertical="center"/>
    </xf>
    <xf numFmtId="0" fontId="11"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8" fillId="33" borderId="0" applyNumberFormat="0" applyBorder="0" applyAlignment="0" applyProtection="0">
      <alignment vertical="center"/>
    </xf>
    <xf numFmtId="0" fontId="11" fillId="34" borderId="0" applyNumberFormat="0" applyBorder="0" applyAlignment="0" applyProtection="0">
      <alignment vertical="center"/>
    </xf>
  </cellStyleXfs>
  <cellXfs count="65">
    <xf numFmtId="0" fontId="0" fillId="0" borderId="0" xfId="0">
      <alignment vertical="center"/>
    </xf>
    <xf numFmtId="0" fontId="1" fillId="0" borderId="1" xfId="0" applyFont="1" applyBorder="1" applyAlignment="1">
      <alignment vertical="center"/>
    </xf>
    <xf numFmtId="0" fontId="2" fillId="0" borderId="2" xfId="0" applyFont="1" applyBorder="1" applyAlignment="1">
      <alignment horizontal="center" vertical="center" wrapText="1"/>
    </xf>
    <xf numFmtId="177" fontId="2" fillId="0" borderId="3"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 xfId="0" applyFont="1" applyBorder="1" applyAlignment="1">
      <alignment horizontal="justify" vertical="center" wrapText="1"/>
    </xf>
    <xf numFmtId="0" fontId="3" fillId="0" borderId="3" xfId="0" applyFont="1" applyBorder="1" applyAlignment="1" applyProtection="1">
      <alignment horizontal="justify" vertical="center" wrapText="1"/>
      <protection locked="0"/>
    </xf>
    <xf numFmtId="177" fontId="5" fillId="0" borderId="3" xfId="0" applyNumberFormat="1" applyFont="1" applyBorder="1" applyAlignment="1">
      <alignment horizontal="center" vertical="center"/>
    </xf>
    <xf numFmtId="0" fontId="3"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3" fillId="0" borderId="2" xfId="0" applyFont="1" applyBorder="1" applyAlignment="1" applyProtection="1">
      <alignment horizontal="justify" vertical="center" wrapText="1"/>
      <protection locked="0"/>
    </xf>
    <xf numFmtId="0" fontId="6" fillId="0" borderId="4" xfId="0" applyFont="1" applyBorder="1" applyAlignment="1">
      <alignment horizontal="left" vertical="center" wrapText="1"/>
    </xf>
    <xf numFmtId="0" fontId="3" fillId="0" borderId="2" xfId="0" applyFont="1" applyBorder="1" applyAlignment="1" applyProtection="1">
      <alignment horizontal="center" vertical="center" wrapText="1"/>
      <protection locked="0"/>
    </xf>
    <xf numFmtId="177" fontId="3" fillId="0" borderId="3"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4" fillId="0" borderId="4" xfId="0" applyFont="1" applyBorder="1" applyAlignment="1">
      <alignment horizontal="justify" vertical="center" wrapText="1"/>
    </xf>
    <xf numFmtId="0" fontId="3" fillId="0" borderId="4" xfId="0" applyFont="1" applyBorder="1" applyAlignment="1" applyProtection="1">
      <alignment horizontal="justify" vertical="center" wrapText="1"/>
      <protection locked="0"/>
    </xf>
    <xf numFmtId="177" fontId="3" fillId="0" borderId="2" xfId="0" applyNumberFormat="1" applyFont="1" applyBorder="1" applyAlignment="1">
      <alignment horizontal="center" vertical="center" wrapText="1"/>
    </xf>
    <xf numFmtId="0" fontId="3" fillId="0" borderId="3" xfId="0" applyFont="1" applyBorder="1" applyAlignment="1">
      <alignment horizontal="justify" vertical="center" wrapText="1"/>
    </xf>
    <xf numFmtId="0" fontId="3" fillId="0" borderId="3" xfId="0" applyFont="1" applyBorder="1" applyAlignment="1">
      <alignment horizontal="center"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2" borderId="4" xfId="0" applyFont="1" applyFill="1" applyBorder="1" applyAlignment="1">
      <alignment horizontal="justify" vertical="center" wrapText="1"/>
    </xf>
    <xf numFmtId="0" fontId="4" fillId="0" borderId="9" xfId="0" applyFont="1" applyBorder="1" applyAlignment="1">
      <alignment horizontal="left" vertical="center" wrapText="1"/>
    </xf>
    <xf numFmtId="0" fontId="4" fillId="2" borderId="10" xfId="0" applyFont="1" applyFill="1" applyBorder="1" applyAlignment="1">
      <alignment horizontal="justify" vertical="center" wrapText="1"/>
    </xf>
    <xf numFmtId="0" fontId="4" fillId="0" borderId="11" xfId="0" applyFont="1" applyBorder="1" applyAlignment="1">
      <alignment horizontal="left" vertical="center" wrapText="1"/>
    </xf>
    <xf numFmtId="0" fontId="4" fillId="2" borderId="4" xfId="0" applyFont="1" applyFill="1" applyBorder="1" applyAlignment="1">
      <alignment horizontal="left" vertical="top"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justify" vertical="center" wrapText="1"/>
    </xf>
    <xf numFmtId="0" fontId="6" fillId="0" borderId="13" xfId="0" applyFont="1" applyBorder="1" applyAlignment="1">
      <alignment horizontal="left" vertical="center" wrapText="1"/>
    </xf>
    <xf numFmtId="0" fontId="4" fillId="0" borderId="10" xfId="0" applyFont="1" applyBorder="1" applyAlignment="1">
      <alignment horizontal="justify" vertical="center" wrapText="1"/>
    </xf>
    <xf numFmtId="0" fontId="4" fillId="0" borderId="15" xfId="0" applyFont="1" applyBorder="1" applyAlignment="1">
      <alignment horizontal="left" vertical="center" wrapText="1"/>
    </xf>
    <xf numFmtId="177" fontId="3" fillId="0" borderId="3" xfId="0" applyNumberFormat="1" applyFont="1" applyBorder="1" applyAlignment="1" applyProtection="1">
      <alignment horizontal="center" vertical="center" wrapText="1"/>
      <protection locked="0"/>
    </xf>
    <xf numFmtId="0" fontId="4" fillId="0" borderId="16" xfId="0" applyFont="1" applyBorder="1" applyAlignment="1">
      <alignment horizontal="justify" vertical="center" wrapText="1"/>
    </xf>
    <xf numFmtId="0" fontId="4" fillId="0" borderId="17" xfId="0" applyFont="1" applyBorder="1" applyAlignment="1">
      <alignment horizontal="left" vertical="center" wrapText="1"/>
    </xf>
    <xf numFmtId="0" fontId="5" fillId="0" borderId="0" xfId="0" applyFont="1">
      <alignment vertical="center"/>
    </xf>
    <xf numFmtId="0" fontId="5" fillId="0" borderId="0" xfId="0" applyFont="1" applyAlignment="1">
      <alignment vertical="center" wrapText="1"/>
    </xf>
    <xf numFmtId="177" fontId="5" fillId="0" borderId="0" xfId="0" applyNumberFormat="1" applyFont="1">
      <alignment vertical="center"/>
    </xf>
    <xf numFmtId="0" fontId="2" fillId="0" borderId="3" xfId="0" applyFont="1" applyBorder="1" applyAlignment="1">
      <alignment horizontal="center" vertical="center" wrapText="1"/>
    </xf>
    <xf numFmtId="176" fontId="5" fillId="0" borderId="2" xfId="0" applyNumberFormat="1" applyFont="1" applyBorder="1" applyAlignment="1" applyProtection="1">
      <alignment horizontal="center" vertical="center"/>
      <protection hidden="1"/>
    </xf>
    <xf numFmtId="0" fontId="5" fillId="0" borderId="2" xfId="0" applyFont="1" applyBorder="1" applyAlignment="1" applyProtection="1">
      <alignment horizontal="center" vertical="center"/>
      <protection hidden="1"/>
    </xf>
    <xf numFmtId="176" fontId="5" fillId="0" borderId="5" xfId="0" applyNumberFormat="1"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178" fontId="5" fillId="0" borderId="2" xfId="0" applyNumberFormat="1" applyFont="1" applyBorder="1" applyAlignment="1" applyProtection="1">
      <alignment horizontal="center" vertical="center"/>
      <protection locked="0"/>
    </xf>
    <xf numFmtId="179" fontId="5" fillId="0" borderId="2" xfId="0" applyNumberFormat="1" applyFont="1" applyBorder="1" applyAlignment="1" applyProtection="1">
      <alignment horizontal="center" vertical="center"/>
      <protection locked="0"/>
    </xf>
    <xf numFmtId="178" fontId="5" fillId="0" borderId="4" xfId="0" applyNumberFormat="1" applyFont="1" applyBorder="1" applyAlignment="1" applyProtection="1">
      <alignment horizontal="center" vertical="center"/>
      <protection locked="0"/>
    </xf>
    <xf numFmtId="179" fontId="5" fillId="0" borderId="5" xfId="0" applyNumberFormat="1" applyFont="1" applyBorder="1" applyAlignment="1" applyProtection="1">
      <alignment horizontal="center" vertical="center"/>
      <protection locked="0"/>
    </xf>
    <xf numFmtId="179" fontId="5" fillId="0" borderId="4" xfId="0" applyNumberFormat="1" applyFont="1" applyBorder="1" applyAlignment="1" applyProtection="1">
      <alignment horizontal="center" vertical="center"/>
      <protection locked="0"/>
    </xf>
    <xf numFmtId="178" fontId="3" fillId="0" borderId="2" xfId="0" applyNumberFormat="1" applyFont="1" applyBorder="1" applyAlignment="1" applyProtection="1">
      <alignment horizontal="center" vertical="center" wrapText="1"/>
      <protection locked="0"/>
    </xf>
    <xf numFmtId="179" fontId="3" fillId="0" borderId="2" xfId="0" applyNumberFormat="1" applyFont="1" applyBorder="1" applyAlignment="1" applyProtection="1">
      <alignment horizontal="center" vertical="center" wrapText="1"/>
      <protection locked="0"/>
    </xf>
    <xf numFmtId="178" fontId="3" fillId="0" borderId="4" xfId="0" applyNumberFormat="1" applyFont="1" applyBorder="1" applyAlignment="1" applyProtection="1">
      <alignment horizontal="center" vertical="center" wrapText="1"/>
      <protection locked="0"/>
    </xf>
    <xf numFmtId="179" fontId="3" fillId="0" borderId="5" xfId="0" applyNumberFormat="1" applyFont="1" applyBorder="1" applyAlignment="1" applyProtection="1">
      <alignment horizontal="center" vertical="center" wrapText="1"/>
      <protection locked="0"/>
    </xf>
    <xf numFmtId="178" fontId="3" fillId="0" borderId="3" xfId="0" applyNumberFormat="1" applyFont="1" applyBorder="1" applyAlignment="1" applyProtection="1">
      <alignment horizontal="center" vertical="center" wrapText="1"/>
      <protection locked="0"/>
    </xf>
    <xf numFmtId="179" fontId="3" fillId="0" borderId="4" xfId="0" applyNumberFormat="1" applyFont="1" applyBorder="1" applyAlignment="1" applyProtection="1">
      <alignment horizontal="center" vertical="center" wrapText="1"/>
      <protection locked="0"/>
    </xf>
    <xf numFmtId="0" fontId="7" fillId="3" borderId="3" xfId="0" applyFont="1" applyFill="1" applyBorder="1" applyAlignment="1" applyProtection="1">
      <alignment horizontal="center" vertical="center"/>
      <protection hidden="1"/>
    </xf>
    <xf numFmtId="0" fontId="5" fillId="3" borderId="3" xfId="0" applyFont="1" applyFill="1" applyBorder="1" applyAlignment="1" applyProtection="1">
      <alignment horizontal="center" vertical="center"/>
      <protection hidden="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3</xdr:col>
      <xdr:colOff>1574800</xdr:colOff>
      <xdr:row>8</xdr:row>
      <xdr:rowOff>209550</xdr:rowOff>
    </xdr:from>
    <xdr:to>
      <xdr:col>4</xdr:col>
      <xdr:colOff>2902585</xdr:colOff>
      <xdr:row>13</xdr:row>
      <xdr:rowOff>918845</xdr:rowOff>
    </xdr:to>
    <xdr:pic>
      <xdr:nvPicPr>
        <xdr:cNvPr id="2" name="图片 1" descr="10194970128976121257 (2)"/>
        <xdr:cNvPicPr>
          <a:picLocks noChangeAspect="1"/>
        </xdr:cNvPicPr>
      </xdr:nvPicPr>
      <xdr:blipFill>
        <a:blip r:embed="rId1">
          <a:alphaModFix amt="20000"/>
        </a:blip>
        <a:stretch>
          <a:fillRect/>
        </a:stretch>
      </xdr:blipFill>
      <xdr:spPr>
        <a:xfrm>
          <a:off x="4500880" y="4489450"/>
          <a:ext cx="4855210" cy="5865495"/>
        </a:xfrm>
        <a:prstGeom prst="rect">
          <a:avLst/>
        </a:prstGeom>
      </xdr:spPr>
    </xdr:pic>
    <xdr:clientData/>
  </xdr:twoCellAnchor>
  <xdr:twoCellAnchor>
    <xdr:from>
      <xdr:col>3</xdr:col>
      <xdr:colOff>1598295</xdr:colOff>
      <xdr:row>39</xdr:row>
      <xdr:rowOff>257175</xdr:rowOff>
    </xdr:from>
    <xdr:to>
      <xdr:col>4</xdr:col>
      <xdr:colOff>2926080</xdr:colOff>
      <xdr:row>46</xdr:row>
      <xdr:rowOff>23495</xdr:rowOff>
    </xdr:to>
    <xdr:pic>
      <xdr:nvPicPr>
        <xdr:cNvPr id="4" name="图片 3" descr="10194970128976121257 (2)"/>
        <xdr:cNvPicPr>
          <a:picLocks noChangeAspect="1"/>
        </xdr:cNvPicPr>
      </xdr:nvPicPr>
      <xdr:blipFill>
        <a:blip r:embed="rId1">
          <a:alphaModFix amt="20000"/>
        </a:blip>
        <a:stretch>
          <a:fillRect/>
        </a:stretch>
      </xdr:blipFill>
      <xdr:spPr>
        <a:xfrm>
          <a:off x="4524375" y="30378400"/>
          <a:ext cx="4855210" cy="5801995"/>
        </a:xfrm>
        <a:prstGeom prst="rect">
          <a:avLst/>
        </a:prstGeom>
      </xdr:spPr>
    </xdr:pic>
    <xdr:clientData/>
  </xdr:twoCellAnchor>
  <xdr:twoCellAnchor>
    <xdr:from>
      <xdr:col>3</xdr:col>
      <xdr:colOff>1610360</xdr:colOff>
      <xdr:row>25</xdr:row>
      <xdr:rowOff>515620</xdr:rowOff>
    </xdr:from>
    <xdr:to>
      <xdr:col>4</xdr:col>
      <xdr:colOff>2938145</xdr:colOff>
      <xdr:row>33</xdr:row>
      <xdr:rowOff>602615</xdr:rowOff>
    </xdr:to>
    <xdr:pic>
      <xdr:nvPicPr>
        <xdr:cNvPr id="5" name="图片 4" descr="10194970128976121257 (2)"/>
        <xdr:cNvPicPr>
          <a:picLocks noChangeAspect="1"/>
        </xdr:cNvPicPr>
      </xdr:nvPicPr>
      <xdr:blipFill>
        <a:blip r:embed="rId1">
          <a:alphaModFix amt="20000"/>
        </a:blip>
        <a:stretch>
          <a:fillRect/>
        </a:stretch>
      </xdr:blipFill>
      <xdr:spPr>
        <a:xfrm>
          <a:off x="4536440" y="17711420"/>
          <a:ext cx="4855210" cy="586549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0"/>
  <sheetViews>
    <sheetView tabSelected="1" view="pageBreakPreview" zoomScale="40" zoomScaleNormal="70" workbookViewId="0">
      <selection activeCell="E47" sqref="E47"/>
    </sheetView>
  </sheetViews>
  <sheetFormatPr defaultColWidth="8.88181818181818" defaultRowHeight="14"/>
  <cols>
    <col min="1" max="1" width="5.88181818181818" customWidth="1"/>
    <col min="2" max="2" width="15.1272727272727" customWidth="1"/>
    <col min="3" max="3" width="20.8818181818182" customWidth="1"/>
    <col min="4" max="4" width="50.5" customWidth="1"/>
    <col min="5" max="5" width="90.3818181818182" customWidth="1"/>
    <col min="6" max="6" width="35" customWidth="1"/>
    <col min="7" max="7" width="40.1272727272727" customWidth="1"/>
    <col min="8" max="8" width="28.6272727272727" customWidth="1"/>
    <col min="9" max="9" width="17.6272727272727" customWidth="1"/>
    <col min="10" max="10" width="18.8818181818182" customWidth="1"/>
  </cols>
  <sheetData>
    <row r="1" ht="33" customHeight="1" spans="1:10">
      <c r="A1" s="1" t="s">
        <v>0</v>
      </c>
      <c r="B1" s="1"/>
      <c r="C1" s="1"/>
      <c r="D1" s="1"/>
      <c r="E1" s="1"/>
      <c r="F1" s="1"/>
      <c r="G1" s="1"/>
      <c r="H1" s="1"/>
      <c r="I1" s="1"/>
      <c r="J1" s="1"/>
    </row>
    <row r="2" ht="25.5" customHeight="1" spans="1:10">
      <c r="A2" s="2" t="s">
        <v>1</v>
      </c>
      <c r="B2" s="2" t="s">
        <v>2</v>
      </c>
      <c r="C2" s="2" t="s">
        <v>3</v>
      </c>
      <c r="D2" s="2" t="s">
        <v>4</v>
      </c>
      <c r="E2" s="2" t="s">
        <v>5</v>
      </c>
      <c r="F2" s="2" t="s">
        <v>6</v>
      </c>
      <c r="G2" s="2" t="s">
        <v>7</v>
      </c>
      <c r="H2" s="3" t="s">
        <v>8</v>
      </c>
      <c r="I2" s="44" t="s">
        <v>9</v>
      </c>
      <c r="J2" s="44" t="s">
        <v>10</v>
      </c>
    </row>
    <row r="3" ht="13.5" customHeight="1" spans="1:10">
      <c r="A3" s="4"/>
      <c r="B3" s="4"/>
      <c r="C3" s="4"/>
      <c r="D3" s="4"/>
      <c r="E3" s="4"/>
      <c r="F3" s="4"/>
      <c r="G3" s="4"/>
      <c r="H3" s="3"/>
      <c r="I3" s="44"/>
      <c r="J3" s="44"/>
    </row>
    <row r="4" ht="38" customHeight="1" spans="1:10">
      <c r="A4" s="5">
        <v>1</v>
      </c>
      <c r="B4" s="5" t="s">
        <v>11</v>
      </c>
      <c r="C4" s="6" t="s">
        <v>12</v>
      </c>
      <c r="D4" s="7" t="s">
        <v>13</v>
      </c>
      <c r="E4" s="8" t="s">
        <v>14</v>
      </c>
      <c r="F4" s="9"/>
      <c r="G4" s="9"/>
      <c r="H4" s="10">
        <v>0</v>
      </c>
      <c r="I4" s="45">
        <f>SUM(H4:H6)</f>
        <v>4</v>
      </c>
      <c r="J4" s="46">
        <f>I4+I7+I8+I9+I12+I14+I15</f>
        <v>25</v>
      </c>
    </row>
    <row r="5" ht="61" customHeight="1" spans="1:10">
      <c r="A5" s="11"/>
      <c r="B5" s="11"/>
      <c r="C5" s="12"/>
      <c r="D5" s="6" t="s">
        <v>15</v>
      </c>
      <c r="E5" s="8" t="s">
        <v>16</v>
      </c>
      <c r="F5" s="9"/>
      <c r="G5" s="9"/>
      <c r="H5" s="10">
        <v>2</v>
      </c>
      <c r="I5" s="47"/>
      <c r="J5" s="48"/>
    </row>
    <row r="6" ht="61" customHeight="1" spans="1:10">
      <c r="A6" s="11"/>
      <c r="B6" s="11"/>
      <c r="C6" s="13"/>
      <c r="D6" s="13"/>
      <c r="E6" s="8" t="s">
        <v>17</v>
      </c>
      <c r="F6" s="14"/>
      <c r="G6" s="14"/>
      <c r="H6" s="10">
        <v>2</v>
      </c>
      <c r="I6" s="49"/>
      <c r="J6" s="48"/>
    </row>
    <row r="7" ht="52" customHeight="1" spans="1:10">
      <c r="A7" s="11"/>
      <c r="B7" s="11"/>
      <c r="C7" s="15" t="s">
        <v>18</v>
      </c>
      <c r="D7" s="7" t="s">
        <v>19</v>
      </c>
      <c r="E7" s="6" t="s">
        <v>20</v>
      </c>
      <c r="F7" s="16"/>
      <c r="G7" s="16"/>
      <c r="H7" s="17">
        <v>1</v>
      </c>
      <c r="I7" s="50">
        <f>SUM(H7)</f>
        <v>1</v>
      </c>
      <c r="J7" s="48"/>
    </row>
    <row r="8" ht="53" customHeight="1" spans="1:10">
      <c r="A8" s="11"/>
      <c r="B8" s="11"/>
      <c r="C8" s="7" t="s">
        <v>21</v>
      </c>
      <c r="D8" s="7" t="s">
        <v>22</v>
      </c>
      <c r="E8" s="8" t="s">
        <v>23</v>
      </c>
      <c r="F8" s="9"/>
      <c r="G8" s="9"/>
      <c r="H8" s="17">
        <v>2</v>
      </c>
      <c r="I8" s="50">
        <f>SUM(H8)</f>
        <v>2</v>
      </c>
      <c r="J8" s="48"/>
    </row>
    <row r="9" ht="51" customHeight="1" spans="1:10">
      <c r="A9" s="11"/>
      <c r="B9" s="11"/>
      <c r="C9" s="6" t="s">
        <v>24</v>
      </c>
      <c r="D9" s="6" t="s">
        <v>25</v>
      </c>
      <c r="E9" s="8" t="s">
        <v>26</v>
      </c>
      <c r="F9" s="9"/>
      <c r="G9" s="9"/>
      <c r="H9" s="17">
        <v>1</v>
      </c>
      <c r="I9" s="45">
        <f>SUM(H9:H11)</f>
        <v>10</v>
      </c>
      <c r="J9" s="48"/>
    </row>
    <row r="10" ht="139" spans="1:10">
      <c r="A10" s="11"/>
      <c r="B10" s="11"/>
      <c r="C10" s="12"/>
      <c r="D10" s="12"/>
      <c r="E10" s="8" t="s">
        <v>27</v>
      </c>
      <c r="F10" s="9"/>
      <c r="G10" s="9"/>
      <c r="H10" s="17">
        <v>7</v>
      </c>
      <c r="I10" s="47"/>
      <c r="J10" s="48"/>
    </row>
    <row r="11" ht="61.5" spans="1:10">
      <c r="A11" s="11"/>
      <c r="B11" s="11"/>
      <c r="C11" s="13"/>
      <c r="D11" s="13"/>
      <c r="E11" s="8" t="s">
        <v>28</v>
      </c>
      <c r="F11" s="9"/>
      <c r="G11" s="9"/>
      <c r="H11" s="17">
        <v>2</v>
      </c>
      <c r="I11" s="49"/>
      <c r="J11" s="48"/>
    </row>
    <row r="12" ht="77" spans="1:10">
      <c r="A12" s="11"/>
      <c r="B12" s="11"/>
      <c r="C12" s="6" t="s">
        <v>29</v>
      </c>
      <c r="D12" s="6" t="s">
        <v>30</v>
      </c>
      <c r="E12" s="8" t="s">
        <v>31</v>
      </c>
      <c r="F12" s="9"/>
      <c r="G12" s="9"/>
      <c r="H12" s="17">
        <v>2</v>
      </c>
      <c r="I12" s="45">
        <f>SUM(H12:H13)</f>
        <v>4</v>
      </c>
      <c r="J12" s="48"/>
    </row>
    <row r="13" ht="77.5" spans="1:10">
      <c r="A13" s="11"/>
      <c r="B13" s="11"/>
      <c r="C13" s="13"/>
      <c r="D13" s="13"/>
      <c r="E13" s="8" t="s">
        <v>32</v>
      </c>
      <c r="F13" s="9"/>
      <c r="G13" s="9"/>
      <c r="H13" s="17">
        <v>2</v>
      </c>
      <c r="I13" s="49"/>
      <c r="J13" s="48"/>
    </row>
    <row r="14" ht="77" spans="1:10">
      <c r="A14" s="11"/>
      <c r="B14" s="11"/>
      <c r="C14" s="7" t="s">
        <v>33</v>
      </c>
      <c r="D14" s="7" t="s">
        <v>34</v>
      </c>
      <c r="E14" s="8" t="s">
        <v>35</v>
      </c>
      <c r="F14" s="9"/>
      <c r="G14" s="9"/>
      <c r="H14" s="17">
        <v>3</v>
      </c>
      <c r="I14" s="50">
        <f t="shared" ref="I14:I15" si="0">SUM(H14)</f>
        <v>3</v>
      </c>
      <c r="J14" s="48"/>
    </row>
    <row r="15" ht="56" customHeight="1" spans="1:10">
      <c r="A15" s="18"/>
      <c r="B15" s="18"/>
      <c r="C15" s="7" t="s">
        <v>36</v>
      </c>
      <c r="D15" s="7" t="s">
        <v>37</v>
      </c>
      <c r="E15" s="8" t="s">
        <v>38</v>
      </c>
      <c r="F15" s="9"/>
      <c r="G15" s="9"/>
      <c r="H15" s="17">
        <v>1</v>
      </c>
      <c r="I15" s="50">
        <f t="shared" si="0"/>
        <v>1</v>
      </c>
      <c r="J15" s="51"/>
    </row>
    <row r="16" ht="41" customHeight="1" spans="1:10">
      <c r="A16" s="5">
        <v>2</v>
      </c>
      <c r="B16" s="5" t="s">
        <v>39</v>
      </c>
      <c r="C16" s="6" t="s">
        <v>40</v>
      </c>
      <c r="D16" s="6" t="s">
        <v>41</v>
      </c>
      <c r="E16" s="8" t="s">
        <v>42</v>
      </c>
      <c r="F16" s="9"/>
      <c r="G16" s="9"/>
      <c r="H16" s="17">
        <v>2</v>
      </c>
      <c r="I16" s="45">
        <f>SUM(H16:H23)</f>
        <v>10</v>
      </c>
      <c r="J16" s="46">
        <f>IF(SUM($I$16:$I$30)&gt;0,SUM($I$16:$I$30),"")</f>
        <v>30</v>
      </c>
    </row>
    <row r="17" ht="38" customHeight="1" spans="1:10">
      <c r="A17" s="11"/>
      <c r="B17" s="11"/>
      <c r="C17" s="12"/>
      <c r="D17" s="13"/>
      <c r="E17" s="19" t="s">
        <v>43</v>
      </c>
      <c r="F17" s="20"/>
      <c r="G17" s="9"/>
      <c r="H17" s="17">
        <v>1</v>
      </c>
      <c r="I17" s="47"/>
      <c r="J17" s="48"/>
    </row>
    <row r="18" ht="42" customHeight="1" spans="1:10">
      <c r="A18" s="11"/>
      <c r="B18" s="11"/>
      <c r="C18" s="12"/>
      <c r="D18" s="6" t="s">
        <v>44</v>
      </c>
      <c r="E18" s="19" t="s">
        <v>45</v>
      </c>
      <c r="F18" s="20"/>
      <c r="G18" s="9"/>
      <c r="H18" s="17">
        <v>1</v>
      </c>
      <c r="I18" s="47"/>
      <c r="J18" s="48"/>
    </row>
    <row r="19" ht="39" customHeight="1" spans="1:10">
      <c r="A19" s="11"/>
      <c r="B19" s="11"/>
      <c r="C19" s="12"/>
      <c r="D19" s="13"/>
      <c r="E19" s="19" t="s">
        <v>46</v>
      </c>
      <c r="F19" s="20"/>
      <c r="G19" s="9"/>
      <c r="H19" s="17">
        <v>1</v>
      </c>
      <c r="I19" s="47"/>
      <c r="J19" s="48"/>
    </row>
    <row r="20" ht="42" customHeight="1" spans="1:10">
      <c r="A20" s="11"/>
      <c r="B20" s="11"/>
      <c r="C20" s="12"/>
      <c r="D20" s="6" t="s">
        <v>47</v>
      </c>
      <c r="E20" s="19" t="s">
        <v>48</v>
      </c>
      <c r="F20" s="20"/>
      <c r="G20" s="9"/>
      <c r="H20" s="17">
        <v>2</v>
      </c>
      <c r="I20" s="47"/>
      <c r="J20" s="48"/>
    </row>
    <row r="21" ht="35" customHeight="1" spans="1:10">
      <c r="A21" s="11"/>
      <c r="B21" s="11"/>
      <c r="C21" s="12"/>
      <c r="D21" s="13"/>
      <c r="E21" s="19" t="s">
        <v>49</v>
      </c>
      <c r="F21" s="20"/>
      <c r="G21" s="9"/>
      <c r="H21" s="17">
        <v>1</v>
      </c>
      <c r="I21" s="47"/>
      <c r="J21" s="48"/>
    </row>
    <row r="22" ht="34" customHeight="1" spans="1:10">
      <c r="A22" s="11"/>
      <c r="B22" s="11"/>
      <c r="C22" s="12"/>
      <c r="D22" s="6" t="s">
        <v>50</v>
      </c>
      <c r="E22" s="19" t="s">
        <v>51</v>
      </c>
      <c r="F22" s="20"/>
      <c r="G22" s="9"/>
      <c r="H22" s="17">
        <v>1</v>
      </c>
      <c r="I22" s="47"/>
      <c r="J22" s="48"/>
    </row>
    <row r="23" ht="37" customHeight="1" spans="1:10">
      <c r="A23" s="11"/>
      <c r="B23" s="11"/>
      <c r="C23" s="13"/>
      <c r="D23" s="13"/>
      <c r="E23" s="19" t="s">
        <v>52</v>
      </c>
      <c r="F23" s="20"/>
      <c r="G23" s="9"/>
      <c r="H23" s="21">
        <v>1</v>
      </c>
      <c r="I23" s="49"/>
      <c r="J23" s="48"/>
    </row>
    <row r="24" ht="108.5" spans="1:10">
      <c r="A24" s="11"/>
      <c r="B24" s="11"/>
      <c r="C24" s="7" t="s">
        <v>53</v>
      </c>
      <c r="D24" s="7" t="s">
        <v>54</v>
      </c>
      <c r="E24" s="8" t="s">
        <v>55</v>
      </c>
      <c r="F24" s="9"/>
      <c r="G24" s="9"/>
      <c r="H24" s="21">
        <v>5</v>
      </c>
      <c r="I24" s="45">
        <f>IF(SUM($H$24:$H$24)&gt;0,SUM($H$24:$H$24),"")</f>
        <v>5</v>
      </c>
      <c r="J24" s="48"/>
    </row>
    <row r="25" ht="61.5" spans="1:10">
      <c r="A25" s="11"/>
      <c r="B25" s="11"/>
      <c r="C25" s="7" t="s">
        <v>56</v>
      </c>
      <c r="D25" s="7" t="s">
        <v>57</v>
      </c>
      <c r="E25" s="8" t="s">
        <v>58</v>
      </c>
      <c r="F25" s="9"/>
      <c r="G25" s="9"/>
      <c r="H25" s="17">
        <v>3</v>
      </c>
      <c r="I25" s="45">
        <f>IF(SUM($H$25:$H$28)&gt;0,SUM($H$25:$H$28),"")</f>
        <v>10</v>
      </c>
      <c r="J25" s="48"/>
    </row>
    <row r="26" ht="77.5" spans="1:10">
      <c r="A26" s="11"/>
      <c r="B26" s="11"/>
      <c r="C26" s="7"/>
      <c r="D26" s="7" t="s">
        <v>59</v>
      </c>
      <c r="E26" s="8" t="s">
        <v>60</v>
      </c>
      <c r="F26" s="9"/>
      <c r="G26" s="9"/>
      <c r="H26" s="17">
        <v>4</v>
      </c>
      <c r="I26" s="47"/>
      <c r="J26" s="48"/>
    </row>
    <row r="27" ht="77" spans="1:10">
      <c r="A27" s="11"/>
      <c r="B27" s="11"/>
      <c r="C27" s="7"/>
      <c r="D27" s="6" t="s">
        <v>61</v>
      </c>
      <c r="E27" s="8" t="s">
        <v>62</v>
      </c>
      <c r="F27" s="9"/>
      <c r="G27" s="9"/>
      <c r="H27" s="17">
        <v>2</v>
      </c>
      <c r="I27" s="47"/>
      <c r="J27" s="48"/>
    </row>
    <row r="28" ht="46.5" spans="1:10">
      <c r="A28" s="11"/>
      <c r="B28" s="11"/>
      <c r="C28" s="7"/>
      <c r="D28" s="13"/>
      <c r="E28" s="8" t="s">
        <v>63</v>
      </c>
      <c r="F28" s="9"/>
      <c r="G28" s="9"/>
      <c r="H28" s="17">
        <v>1</v>
      </c>
      <c r="I28" s="47"/>
      <c r="J28" s="48"/>
    </row>
    <row r="29" ht="65" customHeight="1" spans="1:10">
      <c r="A29" s="11"/>
      <c r="B29" s="11"/>
      <c r="C29" s="7" t="s">
        <v>64</v>
      </c>
      <c r="D29" s="7" t="s">
        <v>65</v>
      </c>
      <c r="E29" s="8" t="s">
        <v>66</v>
      </c>
      <c r="F29" s="9"/>
      <c r="G29" s="9"/>
      <c r="H29" s="21">
        <v>2</v>
      </c>
      <c r="I29" s="45">
        <f>IF(SUM($H$29:$H$29)&gt;0,SUM($H$29:$H$29),"")</f>
        <v>2</v>
      </c>
      <c r="J29" s="48"/>
    </row>
    <row r="30" ht="62" spans="1:10">
      <c r="A30" s="18"/>
      <c r="B30" s="11"/>
      <c r="C30" s="7" t="s">
        <v>67</v>
      </c>
      <c r="D30" s="7" t="s">
        <v>68</v>
      </c>
      <c r="E30" s="8" t="s">
        <v>69</v>
      </c>
      <c r="F30" s="9"/>
      <c r="G30" s="9"/>
      <c r="H30" s="17">
        <v>3</v>
      </c>
      <c r="I30" s="45">
        <f>IF(SUM($H$30:$H$30)&gt;0,SUM($H$30:$H$30),"")</f>
        <v>3</v>
      </c>
      <c r="J30" s="48"/>
    </row>
    <row r="31" ht="38" customHeight="1" spans="1:10">
      <c r="A31" s="22">
        <v>3</v>
      </c>
      <c r="B31" s="23" t="s">
        <v>70</v>
      </c>
      <c r="C31" s="6" t="s">
        <v>71</v>
      </c>
      <c r="D31" s="6" t="s">
        <v>72</v>
      </c>
      <c r="E31" s="8" t="s">
        <v>73</v>
      </c>
      <c r="F31" s="9"/>
      <c r="G31" s="9"/>
      <c r="H31" s="21">
        <v>1</v>
      </c>
      <c r="I31" s="52">
        <f>IF(SUM($H$31:$H$32)&gt;0,SUM($H$31:$H$32),"")</f>
        <v>2</v>
      </c>
      <c r="J31" s="53">
        <f>SUM(I31:I38)</f>
        <v>25</v>
      </c>
    </row>
    <row r="32" ht="53" customHeight="1" spans="1:10">
      <c r="A32" s="22"/>
      <c r="B32" s="23"/>
      <c r="C32" s="13"/>
      <c r="D32" s="13"/>
      <c r="E32" s="19" t="s">
        <v>74</v>
      </c>
      <c r="F32" s="9"/>
      <c r="G32" s="9"/>
      <c r="H32" s="21">
        <v>1</v>
      </c>
      <c r="I32" s="54"/>
      <c r="J32" s="55"/>
    </row>
    <row r="33" ht="36" customHeight="1" spans="1:10">
      <c r="A33" s="22"/>
      <c r="B33" s="23"/>
      <c r="C33" s="6" t="s">
        <v>75</v>
      </c>
      <c r="D33" s="6" t="s">
        <v>76</v>
      </c>
      <c r="E33" s="19" t="s">
        <v>77</v>
      </c>
      <c r="F33" s="9"/>
      <c r="G33" s="9"/>
      <c r="H33" s="17">
        <v>2</v>
      </c>
      <c r="I33" s="52">
        <f>IF(SUM($H$33:$H$34)&gt;0,SUM($H$33:$H$34),"")</f>
        <v>3</v>
      </c>
      <c r="J33" s="55"/>
    </row>
    <row r="34" ht="53" customHeight="1" spans="1:10">
      <c r="A34" s="22"/>
      <c r="B34" s="23"/>
      <c r="C34" s="24"/>
      <c r="D34" s="13"/>
      <c r="E34" s="19" t="s">
        <v>78</v>
      </c>
      <c r="F34" s="9"/>
      <c r="G34" s="9"/>
      <c r="H34" s="17">
        <v>1</v>
      </c>
      <c r="I34" s="54"/>
      <c r="J34" s="55"/>
    </row>
    <row r="35" ht="154.5" spans="1:10">
      <c r="A35" s="22"/>
      <c r="B35" s="23"/>
      <c r="C35" s="25" t="s">
        <v>79</v>
      </c>
      <c r="D35" s="7" t="s">
        <v>80</v>
      </c>
      <c r="E35" s="8" t="s">
        <v>81</v>
      </c>
      <c r="F35" s="9"/>
      <c r="G35" s="9"/>
      <c r="H35" s="17">
        <v>8</v>
      </c>
      <c r="I35" s="52">
        <f>SUM(H35:H36)</f>
        <v>12</v>
      </c>
      <c r="J35" s="55"/>
    </row>
    <row r="36" ht="93.25" spans="1:10">
      <c r="A36" s="22"/>
      <c r="B36" s="23"/>
      <c r="C36" s="26"/>
      <c r="D36" s="7" t="s">
        <v>82</v>
      </c>
      <c r="E36" s="27" t="s">
        <v>83</v>
      </c>
      <c r="F36" s="22"/>
      <c r="G36" s="9"/>
      <c r="H36" s="17">
        <v>4</v>
      </c>
      <c r="I36" s="54"/>
      <c r="J36" s="55"/>
    </row>
    <row r="37" ht="108" spans="1:10">
      <c r="A37" s="22"/>
      <c r="B37" s="23"/>
      <c r="C37" s="28" t="s">
        <v>84</v>
      </c>
      <c r="D37" s="7" t="s">
        <v>85</v>
      </c>
      <c r="E37" s="29" t="s">
        <v>86</v>
      </c>
      <c r="F37" s="9"/>
      <c r="G37" s="9"/>
      <c r="H37" s="17">
        <v>5</v>
      </c>
      <c r="I37" s="52">
        <f>SUM(H37:H38)</f>
        <v>8</v>
      </c>
      <c r="J37" s="55"/>
    </row>
    <row r="38" ht="92.75" spans="1:10">
      <c r="A38" s="22"/>
      <c r="B38" s="23"/>
      <c r="C38" s="30"/>
      <c r="D38" s="7" t="s">
        <v>87</v>
      </c>
      <c r="E38" s="31" t="s">
        <v>88</v>
      </c>
      <c r="F38" s="9"/>
      <c r="G38" s="9"/>
      <c r="H38" s="17">
        <v>3</v>
      </c>
      <c r="I38" s="54"/>
      <c r="J38" s="56"/>
    </row>
    <row r="39" ht="61.25" spans="1:10">
      <c r="A39" s="5">
        <v>4</v>
      </c>
      <c r="B39" s="23" t="s">
        <v>89</v>
      </c>
      <c r="C39" s="32" t="s">
        <v>90</v>
      </c>
      <c r="D39" s="33" t="s">
        <v>91</v>
      </c>
      <c r="E39" s="34" t="s">
        <v>92</v>
      </c>
      <c r="F39" s="9"/>
      <c r="G39" s="9"/>
      <c r="H39" s="17">
        <v>3</v>
      </c>
      <c r="I39" s="57">
        <f>SUM(H39:H40)</f>
        <v>5</v>
      </c>
      <c r="J39" s="58">
        <f>SUM(I39:I42)</f>
        <v>10</v>
      </c>
    </row>
    <row r="40" ht="61.25" spans="1:10">
      <c r="A40" s="11"/>
      <c r="B40" s="23"/>
      <c r="C40" s="35"/>
      <c r="D40" s="33" t="s">
        <v>93</v>
      </c>
      <c r="E40" s="36" t="s">
        <v>94</v>
      </c>
      <c r="F40" s="20"/>
      <c r="G40" s="9"/>
      <c r="H40" s="17">
        <v>2</v>
      </c>
      <c r="I40" s="59"/>
      <c r="J40" s="60"/>
    </row>
    <row r="41" ht="77.75" spans="1:10">
      <c r="A41" s="11"/>
      <c r="B41" s="23"/>
      <c r="C41" s="33" t="s">
        <v>95</v>
      </c>
      <c r="D41" s="37" t="s">
        <v>96</v>
      </c>
      <c r="E41" s="29" t="s">
        <v>97</v>
      </c>
      <c r="F41" s="20"/>
      <c r="G41" s="9"/>
      <c r="H41" s="17">
        <v>3</v>
      </c>
      <c r="I41" s="61">
        <f t="shared" ref="I41:I48" si="1">H41</f>
        <v>3</v>
      </c>
      <c r="J41" s="60"/>
    </row>
    <row r="42" ht="61.25" spans="1:10">
      <c r="A42" s="18"/>
      <c r="B42" s="23"/>
      <c r="C42" s="33" t="s">
        <v>98</v>
      </c>
      <c r="D42" s="37" t="s">
        <v>99</v>
      </c>
      <c r="E42" s="36" t="s">
        <v>100</v>
      </c>
      <c r="F42" s="9"/>
      <c r="G42" s="9"/>
      <c r="H42" s="17">
        <v>2</v>
      </c>
      <c r="I42" s="61">
        <f t="shared" si="1"/>
        <v>2</v>
      </c>
      <c r="J42" s="62"/>
    </row>
    <row r="43" ht="61.25" spans="1:10">
      <c r="A43" s="5">
        <v>5</v>
      </c>
      <c r="B43" s="23" t="s">
        <v>101</v>
      </c>
      <c r="C43" s="37" t="s">
        <v>102</v>
      </c>
      <c r="D43" s="37" t="s">
        <v>103</v>
      </c>
      <c r="E43" s="36" t="s">
        <v>104</v>
      </c>
      <c r="F43" s="9"/>
      <c r="G43" s="9"/>
      <c r="H43" s="38">
        <v>2</v>
      </c>
      <c r="I43" s="57">
        <f t="shared" si="1"/>
        <v>2</v>
      </c>
      <c r="J43" s="58">
        <f>SUM(I43:I48)</f>
        <v>10</v>
      </c>
    </row>
    <row r="44" ht="61.25" spans="1:10">
      <c r="A44" s="11"/>
      <c r="B44" s="23"/>
      <c r="C44" s="33" t="s">
        <v>105</v>
      </c>
      <c r="D44" s="37" t="s">
        <v>106</v>
      </c>
      <c r="E44" s="36" t="s">
        <v>107</v>
      </c>
      <c r="F44" s="9"/>
      <c r="G44" s="9"/>
      <c r="H44" s="38">
        <v>2</v>
      </c>
      <c r="I44" s="57">
        <f t="shared" si="1"/>
        <v>2</v>
      </c>
      <c r="J44" s="60"/>
    </row>
    <row r="45" ht="76.25" spans="1:10">
      <c r="A45" s="11"/>
      <c r="B45" s="23"/>
      <c r="C45" s="33" t="s">
        <v>108</v>
      </c>
      <c r="D45" s="37" t="s">
        <v>109</v>
      </c>
      <c r="E45" s="36" t="s">
        <v>110</v>
      </c>
      <c r="F45" s="9"/>
      <c r="G45" s="9"/>
      <c r="H45" s="38">
        <v>2</v>
      </c>
      <c r="I45" s="57">
        <f t="shared" si="1"/>
        <v>2</v>
      </c>
      <c r="J45" s="60"/>
    </row>
    <row r="46" ht="76.25" spans="1:10">
      <c r="A46" s="11"/>
      <c r="B46" s="23"/>
      <c r="C46" s="33" t="s">
        <v>111</v>
      </c>
      <c r="D46" s="32" t="s">
        <v>112</v>
      </c>
      <c r="E46" s="39" t="s">
        <v>113</v>
      </c>
      <c r="F46" s="14"/>
      <c r="G46" s="9"/>
      <c r="H46" s="38">
        <v>1</v>
      </c>
      <c r="I46" s="57">
        <f t="shared" si="1"/>
        <v>1</v>
      </c>
      <c r="J46" s="60"/>
    </row>
    <row r="47" ht="61.25" spans="1:10">
      <c r="A47" s="11"/>
      <c r="B47" s="23"/>
      <c r="C47" s="40" t="s">
        <v>114</v>
      </c>
      <c r="D47" s="7" t="s">
        <v>115</v>
      </c>
      <c r="E47" s="8" t="s">
        <v>116</v>
      </c>
      <c r="F47" s="9"/>
      <c r="G47" s="9"/>
      <c r="H47" s="38">
        <v>2</v>
      </c>
      <c r="I47" s="57">
        <f t="shared" si="1"/>
        <v>2</v>
      </c>
      <c r="J47" s="60"/>
    </row>
    <row r="48" ht="61.25" spans="1:10">
      <c r="A48" s="18"/>
      <c r="B48" s="23"/>
      <c r="C48" s="40" t="s">
        <v>117</v>
      </c>
      <c r="D48" s="7" t="s">
        <v>118</v>
      </c>
      <c r="E48" s="8" t="s">
        <v>119</v>
      </c>
      <c r="F48" s="9"/>
      <c r="G48" s="9"/>
      <c r="H48" s="38">
        <v>1</v>
      </c>
      <c r="I48" s="57">
        <f t="shared" si="1"/>
        <v>1</v>
      </c>
      <c r="J48" s="62"/>
    </row>
    <row r="49" spans="1:10">
      <c r="A49" s="41"/>
      <c r="B49" s="41"/>
      <c r="C49" s="41"/>
      <c r="D49" s="42"/>
      <c r="E49" s="41"/>
      <c r="F49" s="41"/>
      <c r="G49" s="41"/>
      <c r="H49" s="43"/>
      <c r="I49" s="63" t="s">
        <v>120</v>
      </c>
      <c r="J49" s="64">
        <f>J4+J16+J31+J39+J43</f>
        <v>100</v>
      </c>
    </row>
    <row r="50" spans="1:10">
      <c r="A50" s="41"/>
      <c r="B50" s="41"/>
      <c r="C50" s="41"/>
      <c r="D50" s="41"/>
      <c r="E50" s="41"/>
      <c r="F50" s="41"/>
      <c r="G50" s="41"/>
      <c r="H50" s="43"/>
      <c r="I50" s="63" t="s">
        <v>121</v>
      </c>
      <c r="J50" s="63" t="str">
        <f>IF(AND(J49&gt;=20,J49&lt;40),"LS1",IF(AND(J49&gt;=40,J49&lt;60),"LS2",IF(AND(J49&gt;=60,J49&lt;70),"LS3",IF(J49&gt;=70,"LS4"))))</f>
        <v>LS4</v>
      </c>
    </row>
  </sheetData>
  <sheetProtection selectLockedCells="1"/>
  <protectedRanges>
    <protectedRange sqref="K24:K29" name="区域1_1"/>
    <protectedRange sqref="K30:K39" name="区域1_7_1"/>
    <protectedRange sqref="F4:G4 F7:G15" name="区域1_2"/>
    <protectedRange sqref="F16:G30" name="区域1_7_2"/>
    <protectedRange sqref="F31:G35 G36 F37:G37 I31:J38" name="区域1_1_1"/>
    <protectedRange sqref="F39:J48" name="区域1_7_1_1"/>
  </protectedRanges>
  <mergeCells count="56">
    <mergeCell ref="A1:J1"/>
    <mergeCell ref="A2:A3"/>
    <mergeCell ref="A4:A15"/>
    <mergeCell ref="A16:A30"/>
    <mergeCell ref="A31:A38"/>
    <mergeCell ref="A39:A42"/>
    <mergeCell ref="A43:A48"/>
    <mergeCell ref="B2:B3"/>
    <mergeCell ref="B4:B15"/>
    <mergeCell ref="B16:B30"/>
    <mergeCell ref="B31:B38"/>
    <mergeCell ref="B39:B42"/>
    <mergeCell ref="B43:B48"/>
    <mergeCell ref="C2:C3"/>
    <mergeCell ref="C4:C6"/>
    <mergeCell ref="C9:C11"/>
    <mergeCell ref="C12:C13"/>
    <mergeCell ref="C16:C23"/>
    <mergeCell ref="C25:C28"/>
    <mergeCell ref="C31:C32"/>
    <mergeCell ref="C33:C34"/>
    <mergeCell ref="C35:C36"/>
    <mergeCell ref="C37:C38"/>
    <mergeCell ref="C39:C40"/>
    <mergeCell ref="D2:D3"/>
    <mergeCell ref="D5:D6"/>
    <mergeCell ref="D9:D11"/>
    <mergeCell ref="D12:D13"/>
    <mergeCell ref="D16:D17"/>
    <mergeCell ref="D18:D19"/>
    <mergeCell ref="D20:D21"/>
    <mergeCell ref="D22:D23"/>
    <mergeCell ref="D27:D28"/>
    <mergeCell ref="D31:D32"/>
    <mergeCell ref="D33:D34"/>
    <mergeCell ref="E2:E3"/>
    <mergeCell ref="F2:F3"/>
    <mergeCell ref="G2:G3"/>
    <mergeCell ref="H2:H3"/>
    <mergeCell ref="I2:I3"/>
    <mergeCell ref="I4:I6"/>
    <mergeCell ref="I9:I11"/>
    <mergeCell ref="I12:I13"/>
    <mergeCell ref="I16:I23"/>
    <mergeCell ref="I25:I28"/>
    <mergeCell ref="I31:I32"/>
    <mergeCell ref="I33:I34"/>
    <mergeCell ref="I35:I36"/>
    <mergeCell ref="I37:I38"/>
    <mergeCell ref="I39:I40"/>
    <mergeCell ref="J2:J3"/>
    <mergeCell ref="J4:J15"/>
    <mergeCell ref="J16:J30"/>
    <mergeCell ref="J31:J38"/>
    <mergeCell ref="J39:J42"/>
    <mergeCell ref="J43:J48"/>
  </mergeCells>
  <printOptions gridLines="1"/>
  <pageMargins left="0.751388888888889" right="0.751388888888889" top="1" bottom="1" header="0.5" footer="0.5"/>
  <pageSetup paperSize="9" scale="41" fitToHeight="0" orientation="landscape" horizontalDpi="600"/>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 master="">
    <arrUserId title="区域1_1" rangeCreator="" othersAccessPermission="edit"/>
    <arrUserId title="区域1_7_1" rangeCreator="" othersAccessPermission="edit"/>
    <arrUserId title="区域1_2" rangeCreator="" othersAccessPermission="edit"/>
    <arrUserId title="区域1_7_2" rangeCreator="" othersAccessPermission="edit"/>
    <arrUserId title="区域1_1_1" rangeCreator="" othersAccessPermission="edit"/>
    <arrUserId title="区域1_7_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高洋</cp:lastModifiedBy>
  <dcterms:created xsi:type="dcterms:W3CDTF">2021-06-28T09:04:00Z</dcterms:created>
  <dcterms:modified xsi:type="dcterms:W3CDTF">2023-08-23T08:33:09Z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C234ADDD5E8D4AB695378557BF32BF09</vt:lpwstr>
  </property>
  <property fmtid="{D5CDD505-2E9C-101B-9397-08002B2CF9AE}" pid="3" name="KSOProductBuildVer">
    <vt:lpwstr>2052-11.1.0.14309</vt:lpwstr>
  </property>
</Properties>
</file>